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Y:\PRZETARGI PL2012+\Energia elektryczna 8\MODYFIKACJA SIWZ\"/>
    </mc:Choice>
  </mc:AlternateContent>
  <bookViews>
    <workbookView xWindow="0" yWindow="0" windowWidth="27675" windowHeight="13020"/>
  </bookViews>
  <sheets>
    <sheet name="Sheet1" sheetId="1" r:id="rId1"/>
  </sheets>
  <definedNames>
    <definedName name="_xlnm.Print_Area" localSheetId="0">Sheet1!$A$1:$G$106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" l="1"/>
  <c r="E101" i="1"/>
  <c r="G99" i="1"/>
  <c r="G87" i="1"/>
  <c r="G75" i="1"/>
  <c r="E99" i="1" l="1"/>
  <c r="F99" i="1" s="1"/>
  <c r="E87" i="1"/>
  <c r="F87" i="1" s="1"/>
  <c r="B75" i="1"/>
  <c r="E75" i="1" s="1"/>
  <c r="F75" i="1" s="1"/>
  <c r="E57" i="1"/>
  <c r="E45" i="1"/>
  <c r="B33" i="1"/>
  <c r="E33" i="1" s="1"/>
  <c r="E59" i="1" l="1"/>
  <c r="E103" i="1" s="1"/>
  <c r="F57" i="1"/>
  <c r="G57" i="1" s="1"/>
  <c r="F45" i="1"/>
  <c r="G45" i="1" s="1"/>
  <c r="F33" i="1"/>
  <c r="G33" i="1" s="1"/>
  <c r="G59" i="1" l="1"/>
  <c r="G103" i="1" s="1"/>
</calcChain>
</file>

<file path=xl/sharedStrings.xml><?xml version="1.0" encoding="utf-8"?>
<sst xmlns="http://schemas.openxmlformats.org/spreadsheetml/2006/main" count="80" uniqueCount="53">
  <si>
    <t xml:space="preserve">Al. Ks. Józefa Poniatowskiego 1 </t>
  </si>
  <si>
    <t xml:space="preserve">Al. Zieleniecka 1 </t>
  </si>
  <si>
    <t xml:space="preserve">Działka nr 12/1 i nr 12/2 obręb 3-01-01 Praga Południe </t>
  </si>
  <si>
    <t>Cena ze energię elektryczną (netto)</t>
  </si>
  <si>
    <r>
      <t xml:space="preserve">Cena handlowa - opłata miesięczna </t>
    </r>
    <r>
      <rPr>
        <b/>
        <sz val="8"/>
        <rFont val="Arial"/>
        <family val="2"/>
      </rPr>
      <t xml:space="preserve"> (zł/m-c)     </t>
    </r>
    <r>
      <rPr>
        <b/>
        <sz val="8"/>
        <color indexed="60"/>
        <rFont val="Arial"/>
        <family val="2"/>
      </rPr>
      <t xml:space="preserve">                          [4 przyłączy]</t>
    </r>
  </si>
  <si>
    <r>
      <t xml:space="preserve">Cena handlowa - opłata miesięczna  </t>
    </r>
    <r>
      <rPr>
        <b/>
        <sz val="8"/>
        <rFont val="Arial"/>
        <family val="2"/>
      </rPr>
      <t xml:space="preserve">(zł/m-c) </t>
    </r>
    <r>
      <rPr>
        <b/>
        <sz val="8"/>
        <color indexed="60"/>
        <rFont val="Arial"/>
        <family val="2"/>
      </rPr>
      <t xml:space="preserve">                              [6 przyłączy]</t>
    </r>
  </si>
  <si>
    <t>* z dokładnością do 4 miejsc po przecinku</t>
  </si>
  <si>
    <r>
      <t xml:space="preserve">Cena handlowa - opłata miesięczna </t>
    </r>
    <r>
      <rPr>
        <b/>
        <sz val="8"/>
        <rFont val="Arial"/>
        <family val="2"/>
      </rPr>
      <t xml:space="preserve"> (zł/m-c)  </t>
    </r>
    <r>
      <rPr>
        <b/>
        <sz val="8"/>
        <color indexed="60"/>
        <rFont val="Arial"/>
        <family val="2"/>
      </rPr>
      <t xml:space="preserve">                             [3 przyłącza]</t>
    </r>
  </si>
  <si>
    <t>Załącznik nr 3 do SIWZ</t>
  </si>
  <si>
    <t>FORMULARZ KALKULACJI KOSZTÓW</t>
  </si>
  <si>
    <r>
      <t xml:space="preserve">C 21 </t>
    </r>
    <r>
      <rPr>
        <sz val="10"/>
        <rFont val="Arial"/>
        <family val="2"/>
        <charset val="238"/>
      </rPr>
      <t xml:space="preserve"> DOPUSZCZALNE C22a; C22b C23</t>
    </r>
  </si>
  <si>
    <r>
      <t xml:space="preserve">C 12 B / C 11 </t>
    </r>
    <r>
      <rPr>
        <sz val="10"/>
        <rFont val="Arial"/>
        <family val="2"/>
        <charset val="238"/>
      </rPr>
      <t xml:space="preserve">DOPUSZCZALNE C12a C12b </t>
    </r>
  </si>
  <si>
    <t>Kwota podatku VAT                          (kol. 5 x stawka należnego podatku)</t>
  </si>
  <si>
    <r>
      <t xml:space="preserve">B 21    </t>
    </r>
    <r>
      <rPr>
        <sz val="10"/>
        <rFont val="Arial"/>
        <family val="2"/>
        <charset val="238"/>
      </rPr>
      <t>DOPUSZCZALNE B22 B23</t>
    </r>
  </si>
  <si>
    <r>
      <t xml:space="preserve">B 21    </t>
    </r>
    <r>
      <rPr>
        <sz val="11"/>
        <rFont val="Arial"/>
        <family val="2"/>
        <charset val="238"/>
      </rPr>
      <t>DOPUSZCZALNE B 22 B 23</t>
    </r>
  </si>
  <si>
    <r>
      <t xml:space="preserve">C 21 </t>
    </r>
    <r>
      <rPr>
        <sz val="11"/>
        <rFont val="Arial"/>
        <family val="2"/>
        <charset val="238"/>
      </rPr>
      <t xml:space="preserve"> DOPUSZCZALNE C 22 A; C22 B C23</t>
    </r>
  </si>
  <si>
    <r>
      <t xml:space="preserve">C 12 B/C 11 </t>
    </r>
    <r>
      <rPr>
        <sz val="11"/>
        <rFont val="Arial"/>
        <family val="2"/>
        <charset val="238"/>
      </rPr>
      <t xml:space="preserve">DOPUSZCZALNE C 12 A C 12 B </t>
    </r>
  </si>
  <si>
    <r>
      <t xml:space="preserve">Cena jednostkowa za energię elektryczna czynną </t>
    </r>
    <r>
      <rPr>
        <b/>
        <sz val="8"/>
        <color rgb="FF7030A0"/>
        <rFont val="Arial"/>
        <family val="2"/>
      </rPr>
      <t>(zł/kWh) *</t>
    </r>
  </si>
  <si>
    <r>
      <t xml:space="preserve">Cena jednostkowa za energię elektryczna czynną  </t>
    </r>
    <r>
      <rPr>
        <b/>
        <sz val="8"/>
        <color rgb="FF7030A0"/>
        <rFont val="Arial"/>
        <family val="2"/>
      </rPr>
      <t xml:space="preserve">(zł/MWh) </t>
    </r>
  </si>
  <si>
    <r>
      <t xml:space="preserve">Cena jednostkowa za energię elektryczna czynną  </t>
    </r>
    <r>
      <rPr>
        <b/>
        <sz val="8"/>
        <color rgb="FF7030A0"/>
        <rFont val="Arial"/>
        <family val="2"/>
      </rPr>
      <t>(zł/kWh) *</t>
    </r>
  </si>
  <si>
    <r>
      <t xml:space="preserve">Cena jednostkowa za energię elektryczna czynną </t>
    </r>
    <r>
      <rPr>
        <b/>
        <sz val="8"/>
        <color rgb="FF7030A0"/>
        <rFont val="Arial"/>
        <family val="2"/>
        <charset val="238"/>
      </rPr>
      <t>(zł/kWh) *</t>
    </r>
    <r>
      <rPr>
        <b/>
        <sz val="8"/>
        <color indexed="62"/>
        <rFont val="Arial"/>
        <family val="2"/>
      </rPr>
      <t xml:space="preserve"> </t>
    </r>
  </si>
  <si>
    <r>
      <t xml:space="preserve">Cena jednostkowa za energię elektryczna czynną </t>
    </r>
    <r>
      <rPr>
        <b/>
        <sz val="8"/>
        <color rgb="FF7030A0"/>
        <rFont val="Arial"/>
        <family val="2"/>
        <charset val="238"/>
      </rPr>
      <t xml:space="preserve">(zł/kWh) * </t>
    </r>
  </si>
  <si>
    <t>Łączna cena oferty         brutto                                 (kol. 5 + kol. 6)</t>
  </si>
  <si>
    <r>
      <t>GRUPA TARYFOWA                                                Lokal wg OSD:   3000890982;  3000875581;  3000000380;  3000002791;  3000969621;  3000835366; -</t>
    </r>
    <r>
      <rPr>
        <b/>
        <sz val="10"/>
        <color theme="5" tint="-0.499984740745262"/>
        <rFont val="Arial"/>
        <family val="2"/>
        <charset val="238"/>
      </rPr>
      <t xml:space="preserve"> 6 przyłączy </t>
    </r>
  </si>
  <si>
    <r>
      <t xml:space="preserve">GRUPA TARYFOWA                                                 Lokal wg OSD:   3000890982;  3000875581;  3000000380;  3000002791;  3000969621;  3000835366; - </t>
    </r>
    <r>
      <rPr>
        <b/>
        <sz val="10"/>
        <color theme="5" tint="-0.499984740745262"/>
        <rFont val="Arial"/>
        <family val="2"/>
        <charset val="238"/>
      </rPr>
      <t xml:space="preserve">6 przyłączy </t>
    </r>
  </si>
  <si>
    <r>
      <t>GRUPA TARYFOWA                                                  Lokal wg OSD:   3000969338 /C12B/;   3000005527;  3000008736;  -</t>
    </r>
    <r>
      <rPr>
        <b/>
        <sz val="10"/>
        <color theme="5" tint="-0.499984740745262"/>
        <rFont val="Arial"/>
        <family val="2"/>
        <charset val="238"/>
      </rPr>
      <t xml:space="preserve"> 3 przyłącza </t>
    </r>
  </si>
  <si>
    <r>
      <t xml:space="preserve">Przewidywana ilość zużycia energii elektrycznej przez </t>
    </r>
    <r>
      <rPr>
        <b/>
        <sz val="8"/>
        <color rgb="FF00B0F0"/>
        <rFont val="Arial"/>
        <family val="2"/>
        <charset val="238"/>
      </rPr>
      <t>12 miesięcy</t>
    </r>
    <r>
      <rPr>
        <b/>
        <sz val="8"/>
        <rFont val="Arial"/>
        <family val="2"/>
        <charset val="238"/>
      </rPr>
      <t xml:space="preserve"> (kWh)  </t>
    </r>
    <r>
      <rPr>
        <b/>
        <sz val="8"/>
        <color indexed="60"/>
        <rFont val="Arial"/>
        <family val="2"/>
        <charset val="238"/>
      </rPr>
      <t>dla 6-ciu przyłączy</t>
    </r>
  </si>
  <si>
    <r>
      <t xml:space="preserve">Przewidywana ilość zużycia energii elektrycznej przez </t>
    </r>
    <r>
      <rPr>
        <b/>
        <sz val="8"/>
        <color rgb="FF00B0F0"/>
        <rFont val="Arial"/>
        <family val="2"/>
        <charset val="238"/>
      </rPr>
      <t xml:space="preserve">12 miesięcy </t>
    </r>
    <r>
      <rPr>
        <b/>
        <sz val="8"/>
        <rFont val="Arial"/>
        <family val="2"/>
        <charset val="238"/>
      </rPr>
      <t xml:space="preserve">(MWh)  </t>
    </r>
    <r>
      <rPr>
        <b/>
        <sz val="8"/>
        <color rgb="FF7030A0"/>
        <rFont val="Arial"/>
        <family val="2"/>
        <charset val="238"/>
      </rPr>
      <t xml:space="preserve"> </t>
    </r>
    <r>
      <rPr>
        <b/>
        <sz val="8"/>
        <color indexed="30"/>
        <rFont val="Arial"/>
        <family val="2"/>
        <charset val="238"/>
      </rPr>
      <t xml:space="preserve"> </t>
    </r>
    <r>
      <rPr>
        <b/>
        <sz val="8"/>
        <color indexed="60"/>
        <rFont val="Arial"/>
        <family val="2"/>
        <charset val="238"/>
      </rPr>
      <t>dla 4-ch przyłączy</t>
    </r>
  </si>
  <si>
    <r>
      <t xml:space="preserve">Łącznie przewidywana ilość zużycia energii elektrycznej przez                   </t>
    </r>
    <r>
      <rPr>
        <b/>
        <sz val="8"/>
        <color rgb="FF00B0F0"/>
        <rFont val="Arial"/>
        <family val="2"/>
        <charset val="238"/>
      </rPr>
      <t xml:space="preserve">12 miesięcy </t>
    </r>
    <r>
      <rPr>
        <b/>
        <sz val="8"/>
        <rFont val="Arial"/>
        <family val="2"/>
        <charset val="238"/>
      </rPr>
      <t xml:space="preserve">(kWh)  </t>
    </r>
    <r>
      <rPr>
        <b/>
        <sz val="8"/>
        <color indexed="60"/>
        <rFont val="Arial"/>
        <family val="2"/>
        <charset val="238"/>
      </rPr>
      <t>dla 3-ch przyłączy</t>
    </r>
  </si>
  <si>
    <r>
      <t xml:space="preserve">Łącznie Przewidywana ilość zużycia energii elektrycznej przez </t>
    </r>
    <r>
      <rPr>
        <b/>
        <sz val="8"/>
        <color rgb="FF00B0F0"/>
        <rFont val="Arial"/>
        <family val="2"/>
        <charset val="238"/>
      </rPr>
      <t xml:space="preserve">12 miesięcy  </t>
    </r>
    <r>
      <rPr>
        <b/>
        <sz val="8"/>
        <rFont val="Arial"/>
        <family val="2"/>
        <charset val="238"/>
      </rPr>
      <t xml:space="preserve">(MWh) </t>
    </r>
    <r>
      <rPr>
        <b/>
        <sz val="8"/>
        <color indexed="30"/>
        <rFont val="Arial"/>
        <family val="2"/>
        <charset val="238"/>
      </rPr>
      <t xml:space="preserve"> </t>
    </r>
    <r>
      <rPr>
        <b/>
        <sz val="8"/>
        <color indexed="60"/>
        <rFont val="Arial"/>
        <family val="2"/>
        <charset val="238"/>
      </rPr>
      <t>dla 4-ch przyłączy</t>
    </r>
  </si>
  <si>
    <r>
      <t>Łącznie przewidywana ilość zużycia energii elektrycznej przez</t>
    </r>
    <r>
      <rPr>
        <b/>
        <sz val="8"/>
        <color rgb="FF00B0F0"/>
        <rFont val="Arial"/>
        <family val="2"/>
        <charset val="238"/>
      </rPr>
      <t xml:space="preserve"> 12 miesięcy</t>
    </r>
    <r>
      <rPr>
        <b/>
        <sz val="8"/>
        <rFont val="Arial"/>
        <family val="2"/>
        <charset val="238"/>
      </rPr>
      <t xml:space="preserve"> (kWh)                      </t>
    </r>
    <r>
      <rPr>
        <b/>
        <sz val="8"/>
        <color indexed="60"/>
        <rFont val="Arial"/>
        <family val="2"/>
        <charset val="238"/>
      </rPr>
      <t>dla 6-ciu przyłączy</t>
    </r>
  </si>
  <si>
    <r>
      <t xml:space="preserve">Łącznie przewidywana ilość zużycia energii elektrycznej przez                   </t>
    </r>
    <r>
      <rPr>
        <b/>
        <sz val="8"/>
        <color rgb="FF00B0F0"/>
        <rFont val="Arial"/>
        <family val="2"/>
        <charset val="238"/>
      </rPr>
      <t xml:space="preserve">12 miesięcy </t>
    </r>
    <r>
      <rPr>
        <b/>
        <sz val="8"/>
        <rFont val="Arial"/>
        <family val="2"/>
        <charset val="238"/>
      </rPr>
      <t xml:space="preserve">(kWh)                                </t>
    </r>
    <r>
      <rPr>
        <b/>
        <sz val="8"/>
        <color indexed="60"/>
        <rFont val="Arial"/>
        <family val="2"/>
        <charset val="238"/>
      </rPr>
      <t>dla 3-ch przyłączy</t>
    </r>
  </si>
  <si>
    <r>
      <t>Łącznie netto  za energię czynną   w okr. 12 m-cy</t>
    </r>
    <r>
      <rPr>
        <b/>
        <sz val="8"/>
        <color indexed="62"/>
        <rFont val="Arial"/>
        <family val="2"/>
        <charset val="238"/>
      </rPr>
      <t xml:space="preserve">                          </t>
    </r>
    <r>
      <rPr>
        <b/>
        <sz val="8"/>
        <color rgb="FF7030A0"/>
        <rFont val="Arial"/>
        <family val="2"/>
        <charset val="238"/>
      </rPr>
      <t>kol. 2 x kol. 3 +</t>
    </r>
    <r>
      <rPr>
        <b/>
        <sz val="8"/>
        <color theme="5" tint="-0.499984740745262"/>
        <rFont val="Arial"/>
        <family val="2"/>
        <charset val="238"/>
      </rPr>
      <t xml:space="preserve"> 3</t>
    </r>
    <r>
      <rPr>
        <b/>
        <sz val="8"/>
        <rFont val="Arial"/>
        <family val="2"/>
        <charset val="238"/>
      </rPr>
      <t xml:space="preserve"> x kol. 4 x </t>
    </r>
    <r>
      <rPr>
        <b/>
        <sz val="8"/>
        <color rgb="FF00B0F0"/>
        <rFont val="Arial"/>
        <family val="2"/>
        <charset val="238"/>
      </rPr>
      <t xml:space="preserve">12 </t>
    </r>
  </si>
  <si>
    <r>
      <t>GRUPA TARYFOWA                                                 lokal wg OSD   3000948983 3000948983 3000948983  3000948983 -</t>
    </r>
    <r>
      <rPr>
        <b/>
        <sz val="10"/>
        <color rgb="FFC00000"/>
        <rFont val="Arial"/>
        <family val="2"/>
        <charset val="238"/>
      </rPr>
      <t xml:space="preserve"> </t>
    </r>
    <r>
      <rPr>
        <b/>
        <sz val="10"/>
        <color theme="5" tint="-0.499984740745262"/>
        <rFont val="Arial"/>
        <family val="2"/>
        <charset val="238"/>
      </rPr>
      <t xml:space="preserve">4 przyłącza </t>
    </r>
    <r>
      <rPr>
        <b/>
        <sz val="10"/>
        <rFont val="Arial"/>
        <family val="2"/>
        <charset val="238"/>
      </rPr>
      <t xml:space="preserve"> (2 podstawowe i 2 rezerwowe) </t>
    </r>
  </si>
  <si>
    <r>
      <t xml:space="preserve">GRUPA TARYFOWA                                                Lokal wg OSD:   3000969338 /C12B/;   3000005527;  3000008736;  </t>
    </r>
    <r>
      <rPr>
        <b/>
        <sz val="10"/>
        <color theme="5" tint="-0.499984740745262"/>
        <rFont val="Arial"/>
        <family val="2"/>
        <charset val="238"/>
      </rPr>
      <t xml:space="preserve">- 3 przyłącza </t>
    </r>
  </si>
  <si>
    <r>
      <t xml:space="preserve">GRUPA TARYFOWA                                                 lokal wg OSD   3000948983 3000948983 3000948983  3000948983 - </t>
    </r>
    <r>
      <rPr>
        <b/>
        <sz val="10"/>
        <color theme="5" tint="-0.499984740745262"/>
        <rFont val="Arial"/>
        <family val="2"/>
        <charset val="238"/>
      </rPr>
      <t xml:space="preserve">4 przyłącza </t>
    </r>
    <r>
      <rPr>
        <b/>
        <sz val="10"/>
        <rFont val="Arial"/>
        <family val="2"/>
        <charset val="238"/>
      </rPr>
      <t xml:space="preserve"> (2 podstawowe i 2 rezerwowe) </t>
    </r>
  </si>
  <si>
    <t>BRUTTO</t>
  </si>
  <si>
    <t xml:space="preserve"> NETTO</t>
  </si>
  <si>
    <t>RAZEM  ROK 2020</t>
  </si>
  <si>
    <t>PGE NARODOWY</t>
  </si>
  <si>
    <t>Pola wypełniane przez Wykonawcę oznaczone są kolorem żółtym</t>
  </si>
  <si>
    <t xml:space="preserve">CAŁKOWITA WARTOŚĆ ZAMÓWIENIA          </t>
  </si>
  <si>
    <t>RAZEM  ROK 2021</t>
  </si>
  <si>
    <t>STAWKI JEDNOSTKOWE  NA ROK 2021</t>
  </si>
  <si>
    <t>UWAGA: W arkuszu wprowadzono gotowe formuły obliczeniowe w celu ustalenia wartości zamówienia w podziale na rok 2020 i 2021. Formuły uwzględniają w podziale na trzy grupy taryfowe: szacowane zużycie energii czynnej; ilość przyłączy dla danej taryfy, ilość miesięcy realizacji zamówienia (12 i 12) oraz uwzględniają wprowadzane przez Wykonawcę stawki jednostkowe (komórki oznaczone kolorem żółtym) oraz podstawową stawkę VAT (23%). Dla stawek jednostkowych w kalkulacji użyto formatu liczbowego               i prostych funkcji matematycznych (sumowanie i mnożenie) bez używania specjalnych funkcji zaokrąglania. Wyniki obliczenia są wyświetlane  z dokładnością do dwóch miejsc po przecinku. Wartości początkowe ustawiono na 0,00 lub 0,0000. Ceny jednostkowe za energii elektryczną czynną całodobową w taryfie B 21 i ceny handlowe – powinny być określane z dokładnością do dwóch miejsc po przecinku i są sformaytowane do dwóch miejsc po przecinku. Ceny jednostkowe za energię elektryczną czynną w taryfach C21 i C 11/C12B  (stawka  dla zużycia w kWh) - powinny być określane z dokładnością do czterech miejsc po przecinku (komórki są dodatkowo oznaczone *)  i są sformatowane do czterech miejsc po przecinku. Ceny opłaty handlowejw taryfach C21 i C 11/C12B – powinny być określane z dokładnością do dwóch miejsc po przecinku. Niedopuszczalne jest zmian formuł obliczeniowych. Niedopuszczalne jest  wprowadzonie wartości cen jednostkowych za energię elektryczną  lub stawek cen handlowych  poza zakresem wskazanym.</t>
  </si>
  <si>
    <t>STAWKI JEDNOSTKOWE NA ROK 2020</t>
  </si>
  <si>
    <r>
      <t>Łącznie netto za energię czynną  w okr. 12 m-cy</t>
    </r>
    <r>
      <rPr>
        <b/>
        <sz val="8"/>
        <color indexed="62"/>
        <rFont val="Arial"/>
        <family val="2"/>
        <charset val="238"/>
      </rPr>
      <t xml:space="preserve">                          </t>
    </r>
    <r>
      <rPr>
        <b/>
        <sz val="8"/>
        <color rgb="FF7030A0"/>
        <rFont val="Arial"/>
        <family val="2"/>
        <charset val="238"/>
      </rPr>
      <t>kol. 2 x kol. 3 +</t>
    </r>
    <r>
      <rPr>
        <b/>
        <sz val="8"/>
        <rFont val="Arial"/>
        <family val="2"/>
        <charset val="238"/>
      </rPr>
      <t xml:space="preserve"> </t>
    </r>
    <r>
      <rPr>
        <b/>
        <sz val="8"/>
        <color theme="5" tint="-0.499984740745262"/>
        <rFont val="Arial"/>
        <family val="2"/>
        <charset val="238"/>
      </rPr>
      <t xml:space="preserve">6 </t>
    </r>
    <r>
      <rPr>
        <b/>
        <sz val="8"/>
        <rFont val="Arial"/>
        <family val="2"/>
        <charset val="238"/>
      </rPr>
      <t xml:space="preserve">x kol. 4 </t>
    </r>
    <r>
      <rPr>
        <b/>
        <sz val="8"/>
        <color rgb="FF00B0F0"/>
        <rFont val="Arial"/>
        <family val="2"/>
        <charset val="238"/>
      </rPr>
      <t xml:space="preserve">x 12 </t>
    </r>
  </si>
  <si>
    <r>
      <t>Łącznie netto za energię czynną  w okr. 12 m-cy</t>
    </r>
    <r>
      <rPr>
        <b/>
        <sz val="8"/>
        <color indexed="62"/>
        <rFont val="Arial"/>
        <family val="2"/>
        <charset val="238"/>
      </rPr>
      <t xml:space="preserve">                          </t>
    </r>
    <r>
      <rPr>
        <b/>
        <sz val="8"/>
        <color rgb="FF7030A0"/>
        <rFont val="Arial"/>
        <family val="2"/>
        <charset val="238"/>
      </rPr>
      <t>kol. 2 x kol. 3 +</t>
    </r>
    <r>
      <rPr>
        <b/>
        <sz val="8"/>
        <rFont val="Arial"/>
        <family val="2"/>
        <charset val="238"/>
      </rPr>
      <t xml:space="preserve"> </t>
    </r>
    <r>
      <rPr>
        <b/>
        <sz val="8"/>
        <color theme="5" tint="-0.499984740745262"/>
        <rFont val="Arial"/>
        <family val="2"/>
        <charset val="238"/>
      </rPr>
      <t xml:space="preserve">4 </t>
    </r>
    <r>
      <rPr>
        <b/>
        <sz val="8"/>
        <rFont val="Arial"/>
        <family val="2"/>
        <charset val="238"/>
      </rPr>
      <t xml:space="preserve">x kol. 4 </t>
    </r>
    <r>
      <rPr>
        <b/>
        <sz val="8"/>
        <color rgb="FF00B0F0"/>
        <rFont val="Arial"/>
        <family val="2"/>
        <charset val="238"/>
      </rPr>
      <t xml:space="preserve">x 12 </t>
    </r>
  </si>
  <si>
    <r>
      <t>Łącznie netto za energię czynną  w okr. 12 m-cy</t>
    </r>
    <r>
      <rPr>
        <b/>
        <sz val="8"/>
        <color indexed="62"/>
        <rFont val="Arial"/>
        <family val="2"/>
        <charset val="238"/>
      </rPr>
      <t xml:space="preserve">                          </t>
    </r>
    <r>
      <rPr>
        <b/>
        <sz val="8"/>
        <color rgb="FF7030A0"/>
        <rFont val="Arial"/>
        <family val="2"/>
        <charset val="238"/>
      </rPr>
      <t>kol. 2 x kol. 3 +</t>
    </r>
    <r>
      <rPr>
        <b/>
        <sz val="8"/>
        <rFont val="Arial"/>
        <family val="2"/>
        <charset val="238"/>
      </rPr>
      <t xml:space="preserve"> </t>
    </r>
    <r>
      <rPr>
        <b/>
        <sz val="8"/>
        <color theme="5" tint="-0.499984740745262"/>
        <rFont val="Arial"/>
        <family val="2"/>
        <charset val="238"/>
      </rPr>
      <t>6</t>
    </r>
    <r>
      <rPr>
        <b/>
        <sz val="8"/>
        <color indexed="60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x kol. 4 </t>
    </r>
    <r>
      <rPr>
        <b/>
        <sz val="8"/>
        <color rgb="FF00B0F0"/>
        <rFont val="Arial"/>
        <family val="2"/>
        <charset val="238"/>
      </rPr>
      <t xml:space="preserve">x 12 </t>
    </r>
  </si>
  <si>
    <r>
      <t>Łącznie netto  za energię czynną   w okr. 12 m-cy</t>
    </r>
    <r>
      <rPr>
        <b/>
        <sz val="8"/>
        <color indexed="62"/>
        <rFont val="Arial"/>
        <family val="2"/>
        <charset val="238"/>
      </rPr>
      <t xml:space="preserve">                          </t>
    </r>
    <r>
      <rPr>
        <b/>
        <sz val="8"/>
        <color rgb="FF7030A0"/>
        <rFont val="Arial"/>
        <family val="2"/>
        <charset val="238"/>
      </rPr>
      <t>kol. 2 x kol. 3 +</t>
    </r>
    <r>
      <rPr>
        <b/>
        <sz val="8"/>
        <rFont val="Arial"/>
        <family val="2"/>
        <charset val="238"/>
      </rPr>
      <t xml:space="preserve"> </t>
    </r>
    <r>
      <rPr>
        <b/>
        <sz val="8"/>
        <color theme="5" tint="-0.499984740745262"/>
        <rFont val="Arial"/>
        <family val="2"/>
        <charset val="238"/>
      </rPr>
      <t>3</t>
    </r>
    <r>
      <rPr>
        <b/>
        <sz val="8"/>
        <rFont val="Arial"/>
        <family val="2"/>
        <charset val="238"/>
      </rPr>
      <t xml:space="preserve"> x kol. 4 </t>
    </r>
    <r>
      <rPr>
        <b/>
        <sz val="8"/>
        <color rgb="FF00B0F0"/>
        <rFont val="Arial"/>
        <family val="2"/>
        <charset val="238"/>
      </rPr>
      <t>x 12</t>
    </r>
    <r>
      <rPr>
        <b/>
        <sz val="8"/>
        <rFont val="Arial"/>
        <family val="2"/>
        <charset val="238"/>
      </rPr>
      <t xml:space="preserve"> </t>
    </r>
  </si>
  <si>
    <r>
      <t>Łącznie netto za energię czynną  w okr. 12 m-cy</t>
    </r>
    <r>
      <rPr>
        <b/>
        <sz val="8"/>
        <color indexed="62"/>
        <rFont val="Arial"/>
        <family val="2"/>
        <charset val="238"/>
      </rPr>
      <t xml:space="preserve">                          </t>
    </r>
    <r>
      <rPr>
        <b/>
        <sz val="8"/>
        <color rgb="FF7030A0"/>
        <rFont val="Arial"/>
        <family val="2"/>
        <charset val="238"/>
      </rPr>
      <t>kol. 2 x kol. 3 +</t>
    </r>
    <r>
      <rPr>
        <b/>
        <sz val="8"/>
        <rFont val="Arial"/>
        <family val="2"/>
        <charset val="238"/>
      </rPr>
      <t xml:space="preserve"> </t>
    </r>
    <r>
      <rPr>
        <b/>
        <sz val="8"/>
        <color theme="5" tint="-0.499984740745262"/>
        <rFont val="Arial"/>
        <family val="2"/>
        <charset val="238"/>
      </rPr>
      <t>4</t>
    </r>
    <r>
      <rPr>
        <b/>
        <sz val="8"/>
        <color rgb="FFC00000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x kol. 4 </t>
    </r>
    <r>
      <rPr>
        <b/>
        <sz val="8"/>
        <color rgb="FF00B0F0"/>
        <rFont val="Arial"/>
        <family val="2"/>
        <charset val="238"/>
      </rPr>
      <t xml:space="preserve">x 12 </t>
    </r>
  </si>
  <si>
    <t xml:space="preserve">                        podpis Wykonawcy lub umocowanego przedstawiciela</t>
  </si>
  <si>
    <t xml:space="preserve">                  …………………………….. , dnia …………….……..2019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</si>
</sst>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00"/>
    <numFmt numFmtId="165" formatCode="#,##0_ ;\-#,##0\ "/>
    <numFmt numFmtId="166" formatCode="0.0000"/>
    <numFmt numFmtId="167" formatCode="#,##0.00\ &quot;zł&quot;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color rgb="FF7030A0"/>
      <name val="Arial"/>
      <family val="2"/>
    </font>
    <font>
      <b/>
      <sz val="8"/>
      <name val="Arial"/>
      <family val="2"/>
    </font>
    <font>
      <b/>
      <sz val="8"/>
      <color indexed="6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  <family val="2"/>
      <charset val="238"/>
    </font>
    <font>
      <b/>
      <sz val="8"/>
      <color indexed="62"/>
      <name val="Arial"/>
      <family val="2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</font>
    <font>
      <b/>
      <sz val="11"/>
      <name val="Calibri"/>
      <family val="2"/>
      <charset val="238"/>
      <scheme val="minor"/>
    </font>
    <font>
      <b/>
      <sz val="12"/>
      <color rgb="FF00B0F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rgb="FF00B0F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0"/>
      <color theme="5" tint="-0.499984740745262"/>
      <name val="Arial"/>
      <family val="2"/>
      <charset val="238"/>
    </font>
    <font>
      <b/>
      <sz val="8"/>
      <color rgb="FF7030A0"/>
      <name val="Arial"/>
      <family val="2"/>
      <charset val="238"/>
    </font>
    <font>
      <b/>
      <sz val="8"/>
      <color indexed="30"/>
      <name val="Arial"/>
      <family val="2"/>
      <charset val="238"/>
    </font>
    <font>
      <b/>
      <sz val="8"/>
      <color indexed="60"/>
      <name val="Arial"/>
      <family val="2"/>
      <charset val="238"/>
    </font>
    <font>
      <sz val="8"/>
      <name val="Arial"/>
      <family val="2"/>
      <charset val="238"/>
    </font>
    <font>
      <b/>
      <sz val="8"/>
      <color indexed="62"/>
      <name val="Arial"/>
      <family val="2"/>
      <charset val="238"/>
    </font>
    <font>
      <sz val="8"/>
      <color rgb="FF7030A0"/>
      <name val="Arial"/>
      <family val="2"/>
    </font>
    <font>
      <b/>
      <sz val="8"/>
      <color rgb="FF00B0F0"/>
      <name val="Arial"/>
      <family val="2"/>
      <charset val="238"/>
    </font>
    <font>
      <b/>
      <sz val="8"/>
      <color theme="5" tint="-0.499984740745262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charset val="238"/>
      <scheme val="minor"/>
    </font>
    <font>
      <b/>
      <sz val="11"/>
      <name val="Calluna Sans"/>
      <family val="3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/>
    <xf numFmtId="0" fontId="0" fillId="0" borderId="0" xfId="0" applyFill="1" applyAlignment="1"/>
    <xf numFmtId="3" fontId="15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9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25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7" borderId="1" xfId="0" applyNumberFormat="1" applyFont="1" applyFill="1" applyBorder="1" applyAlignment="1">
      <alignment horizontal="center" vertical="center" wrapText="1"/>
    </xf>
    <xf numFmtId="165" fontId="6" fillId="7" borderId="1" xfId="1" applyNumberFormat="1" applyFont="1" applyFill="1" applyBorder="1" applyAlignment="1">
      <alignment horizontal="center" vertical="center" wrapText="1"/>
    </xf>
    <xf numFmtId="164" fontId="3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0" fillId="0" borderId="0" xfId="0" applyFont="1" applyAlignment="1"/>
    <xf numFmtId="0" fontId="0" fillId="0" borderId="0" xfId="0" applyBorder="1" applyAlignment="1">
      <alignment horizontal="center" wrapText="1"/>
    </xf>
    <xf numFmtId="0" fontId="41" fillId="0" borderId="0" xfId="0" applyFont="1" applyAlignment="1">
      <alignment vertical="center" wrapText="1"/>
    </xf>
    <xf numFmtId="164" fontId="39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7" fillId="8" borderId="1" xfId="0" applyNumberFormat="1" applyFont="1" applyFill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16" fillId="5" borderId="1" xfId="0" applyNumberFormat="1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167" fontId="5" fillId="5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8" fillId="4" borderId="15" xfId="0" applyFont="1" applyFill="1" applyBorder="1" applyAlignment="1">
      <alignment horizontal="center" vertical="center"/>
    </xf>
    <xf numFmtId="167" fontId="21" fillId="4" borderId="1" xfId="0" applyNumberFormat="1" applyFont="1" applyFill="1" applyBorder="1" applyAlignment="1">
      <alignment horizontal="center"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167" fontId="21" fillId="8" borderId="1" xfId="0" applyNumberFormat="1" applyFont="1" applyFill="1" applyBorder="1" applyAlignment="1">
      <alignment horizontal="center" vertical="center" wrapText="1"/>
    </xf>
    <xf numFmtId="0" fontId="48" fillId="9" borderId="19" xfId="0" applyFont="1" applyFill="1" applyBorder="1" applyAlignment="1">
      <alignment horizontal="center" vertical="center"/>
    </xf>
    <xf numFmtId="167" fontId="21" fillId="9" borderId="16" xfId="0" applyNumberFormat="1" applyFont="1" applyFill="1" applyBorder="1" applyAlignment="1">
      <alignment horizontal="center" vertical="center" wrapText="1"/>
    </xf>
    <xf numFmtId="4" fontId="21" fillId="10" borderId="19" xfId="0" applyNumberFormat="1" applyFont="1" applyFill="1" applyBorder="1" applyAlignment="1">
      <alignment horizontal="center" vertical="center" wrapText="1"/>
    </xf>
    <xf numFmtId="167" fontId="21" fillId="10" borderId="16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4" fontId="21" fillId="6" borderId="17" xfId="0" applyNumberFormat="1" applyFont="1" applyFill="1" applyBorder="1" applyAlignment="1">
      <alignment horizontal="center" vertical="center" wrapText="1"/>
    </xf>
    <xf numFmtId="4" fontId="21" fillId="6" borderId="18" xfId="0" applyNumberFormat="1" applyFont="1" applyFill="1" applyBorder="1" applyAlignment="1">
      <alignment horizontal="center" vertical="center" wrapText="1"/>
    </xf>
    <xf numFmtId="4" fontId="21" fillId="6" borderId="20" xfId="0" applyNumberFormat="1" applyFont="1" applyFill="1" applyBorder="1" applyAlignment="1">
      <alignment horizontal="center" vertical="center" wrapText="1"/>
    </xf>
    <xf numFmtId="164" fontId="21" fillId="6" borderId="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9" fillId="6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31" fillId="7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distributed" wrapText="1"/>
    </xf>
    <xf numFmtId="0" fontId="0" fillId="0" borderId="4" xfId="0" applyFill="1" applyBorder="1" applyAlignment="1">
      <alignment horizontal="center" vertical="distributed" wrapText="1"/>
    </xf>
    <xf numFmtId="0" fontId="0" fillId="0" borderId="5" xfId="0" applyFill="1" applyBorder="1" applyAlignment="1">
      <alignment horizontal="center" vertical="distributed" wrapText="1"/>
    </xf>
    <xf numFmtId="0" fontId="0" fillId="0" borderId="7" xfId="0" applyFill="1" applyBorder="1" applyAlignment="1">
      <alignment horizontal="center" vertical="distributed" wrapText="1"/>
    </xf>
    <xf numFmtId="0" fontId="0" fillId="0" borderId="0" xfId="0" applyFill="1" applyAlignment="1">
      <alignment horizontal="center" vertical="distributed" wrapText="1"/>
    </xf>
    <xf numFmtId="0" fontId="0" fillId="0" borderId="8" xfId="0" applyFill="1" applyBorder="1" applyAlignment="1">
      <alignment horizontal="center" vertical="distributed" wrapText="1"/>
    </xf>
    <xf numFmtId="0" fontId="0" fillId="0" borderId="9" xfId="0" applyFill="1" applyBorder="1" applyAlignment="1">
      <alignment horizontal="center" vertical="distributed" wrapText="1"/>
    </xf>
    <xf numFmtId="0" fontId="0" fillId="0" borderId="10" xfId="0" applyFill="1" applyBorder="1" applyAlignment="1">
      <alignment horizontal="center" vertical="distributed" wrapText="1"/>
    </xf>
    <xf numFmtId="0" fontId="0" fillId="0" borderId="11" xfId="0" applyFill="1" applyBorder="1" applyAlignment="1">
      <alignment horizontal="center" vertical="distributed" wrapText="1"/>
    </xf>
    <xf numFmtId="0" fontId="9" fillId="5" borderId="2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Fill="1" applyBorder="1" applyAlignment="1">
      <alignment vertical="distributed" wrapText="1"/>
    </xf>
    <xf numFmtId="0" fontId="0" fillId="0" borderId="5" xfId="0" applyFill="1" applyBorder="1" applyAlignment="1">
      <alignment vertical="distributed" wrapText="1"/>
    </xf>
    <xf numFmtId="0" fontId="0" fillId="0" borderId="7" xfId="0" applyFill="1" applyBorder="1" applyAlignment="1">
      <alignment vertical="distributed" wrapText="1"/>
    </xf>
    <xf numFmtId="0" fontId="0" fillId="0" borderId="0" xfId="0" applyFill="1" applyAlignment="1">
      <alignment vertical="distributed" wrapText="1"/>
    </xf>
    <xf numFmtId="0" fontId="0" fillId="0" borderId="8" xfId="0" applyFill="1" applyBorder="1" applyAlignment="1">
      <alignment vertical="distributed" wrapText="1"/>
    </xf>
    <xf numFmtId="0" fontId="0" fillId="0" borderId="9" xfId="0" applyFill="1" applyBorder="1" applyAlignment="1">
      <alignment vertical="distributed" wrapText="1"/>
    </xf>
    <xf numFmtId="0" fontId="0" fillId="0" borderId="10" xfId="0" applyFill="1" applyBorder="1" applyAlignment="1">
      <alignment vertical="distributed" wrapText="1"/>
    </xf>
    <xf numFmtId="0" fontId="0" fillId="0" borderId="11" xfId="0" applyFill="1" applyBorder="1" applyAlignment="1">
      <alignment vertical="distributed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vertical="center" wrapText="1"/>
    </xf>
    <xf numFmtId="0" fontId="31" fillId="5" borderId="12" xfId="0" applyFont="1" applyFill="1" applyBorder="1" applyAlignment="1">
      <alignment vertical="center" wrapText="1"/>
    </xf>
    <xf numFmtId="0" fontId="13" fillId="2" borderId="3" xfId="0" applyNumberFormat="1" applyFont="1" applyFill="1" applyBorder="1" applyAlignment="1" applyProtection="1">
      <alignment horizontal="left"/>
      <protection locked="0" hidden="1"/>
    </xf>
    <xf numFmtId="0" fontId="13" fillId="2" borderId="5" xfId="0" applyNumberFormat="1" applyFont="1" applyFill="1" applyBorder="1" applyAlignment="1" applyProtection="1">
      <alignment horizontal="left"/>
      <protection locked="0" hidden="1"/>
    </xf>
    <xf numFmtId="0" fontId="5" fillId="0" borderId="0" xfId="0" applyNumberFormat="1" applyFont="1" applyProtection="1">
      <protection locked="0" hidden="1"/>
    </xf>
    <xf numFmtId="0" fontId="13" fillId="2" borderId="4" xfId="0" applyNumberFormat="1" applyFont="1" applyFill="1" applyBorder="1" applyAlignment="1" applyProtection="1">
      <alignment horizontal="left"/>
      <protection locked="0" hidden="1"/>
    </xf>
    <xf numFmtId="0" fontId="13" fillId="2" borderId="9" xfId="0" applyNumberFormat="1" applyFont="1" applyFill="1" applyBorder="1" applyAlignment="1" applyProtection="1">
      <alignment horizontal="left"/>
      <protection locked="0" hidden="1"/>
    </xf>
    <xf numFmtId="0" fontId="13" fillId="2" borderId="11" xfId="0" applyNumberFormat="1" applyFont="1" applyFill="1" applyBorder="1" applyAlignment="1" applyProtection="1">
      <alignment horizontal="left"/>
      <protection locked="0" hidden="1"/>
    </xf>
    <xf numFmtId="0" fontId="13" fillId="2" borderId="10" xfId="0" applyNumberFormat="1" applyFont="1" applyFill="1" applyBorder="1" applyAlignment="1" applyProtection="1">
      <alignment horizontal="left"/>
      <protection locked="0"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0</xdr:row>
      <xdr:rowOff>0</xdr:rowOff>
    </xdr:from>
    <xdr:to>
      <xdr:col>6</xdr:col>
      <xdr:colOff>1292860</xdr:colOff>
      <xdr:row>4</xdr:row>
      <xdr:rowOff>113030</xdr:rowOff>
    </xdr:to>
    <xdr:pic>
      <xdr:nvPicPr>
        <xdr:cNvPr id="5" name="Obraz 5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0225" y="0"/>
          <a:ext cx="969010" cy="83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topLeftCell="A103" zoomScaleNormal="100" workbookViewId="0">
      <selection activeCell="E105" sqref="E105"/>
    </sheetView>
  </sheetViews>
  <sheetFormatPr defaultRowHeight="14.25" x14ac:dyDescent="0.2"/>
  <cols>
    <col min="1" max="1" width="44.42578125" style="6" customWidth="1"/>
    <col min="2" max="2" width="17.140625" style="6" customWidth="1"/>
    <col min="3" max="4" width="17.7109375" style="6" customWidth="1"/>
    <col min="5" max="5" width="20.5703125" style="6" customWidth="1"/>
    <col min="6" max="6" width="18.85546875" style="6" customWidth="1"/>
    <col min="7" max="7" width="22.85546875" style="6" customWidth="1"/>
    <col min="8" max="16384" width="9.140625" style="6"/>
  </cols>
  <sheetData>
    <row r="1" spans="1:9" x14ac:dyDescent="0.2">
      <c r="G1" s="97"/>
    </row>
    <row r="2" spans="1:9" x14ac:dyDescent="0.2">
      <c r="G2" s="97"/>
    </row>
    <row r="3" spans="1:9" x14ac:dyDescent="0.2">
      <c r="G3" s="97"/>
    </row>
    <row r="4" spans="1:9" x14ac:dyDescent="0.2">
      <c r="G4" s="97"/>
    </row>
    <row r="5" spans="1:9" x14ac:dyDescent="0.2">
      <c r="G5" s="97"/>
    </row>
    <row r="6" spans="1:9" x14ac:dyDescent="0.2">
      <c r="G6" s="58" t="s">
        <v>8</v>
      </c>
    </row>
    <row r="7" spans="1:9" s="1" customFormat="1" ht="28.5" customHeight="1" x14ac:dyDescent="0.3">
      <c r="A7" s="40"/>
      <c r="B7" s="53" t="s">
        <v>9</v>
      </c>
      <c r="C7" s="54"/>
      <c r="D7" s="54"/>
      <c r="E7" s="54"/>
      <c r="F7" s="30"/>
      <c r="G7" s="6"/>
    </row>
    <row r="8" spans="1:9" s="1" customFormat="1" ht="17.25" customHeight="1" x14ac:dyDescent="0.3">
      <c r="A8" s="19"/>
      <c r="F8" s="30"/>
      <c r="G8" s="37"/>
    </row>
    <row r="9" spans="1:9" s="2" customFormat="1" ht="16.5" customHeight="1" x14ac:dyDescent="0.25">
      <c r="A9" s="57" t="s">
        <v>39</v>
      </c>
      <c r="B9" s="47"/>
      <c r="C9" s="47"/>
      <c r="D9" s="47"/>
      <c r="E9" s="47"/>
      <c r="F9" s="48"/>
      <c r="G9" s="31"/>
    </row>
    <row r="10" spans="1:9" s="2" customFormat="1" ht="16.5" customHeight="1" x14ac:dyDescent="0.25">
      <c r="A10" s="56" t="s">
        <v>0</v>
      </c>
      <c r="C10" s="85" t="s">
        <v>1</v>
      </c>
      <c r="D10" s="85"/>
      <c r="E10" s="47"/>
      <c r="F10" s="48"/>
      <c r="G10" s="55" t="s">
        <v>2</v>
      </c>
    </row>
    <row r="11" spans="1:9" s="2" customFormat="1" ht="16.5" customHeight="1" x14ac:dyDescent="0.25">
      <c r="A11" s="3"/>
      <c r="B11" s="5"/>
      <c r="D11" s="3"/>
      <c r="F11" s="4"/>
      <c r="G11" s="4"/>
    </row>
    <row r="12" spans="1:9" s="2" customFormat="1" ht="16.5" customHeight="1" x14ac:dyDescent="0.25">
      <c r="A12" s="101" t="s">
        <v>44</v>
      </c>
      <c r="B12" s="101"/>
      <c r="C12" s="101"/>
      <c r="D12" s="101"/>
      <c r="E12" s="101"/>
      <c r="F12" s="101"/>
      <c r="G12" s="101"/>
      <c r="H12" s="42"/>
      <c r="I12" s="42"/>
    </row>
    <row r="13" spans="1:9" s="2" customFormat="1" ht="16.5" customHeight="1" x14ac:dyDescent="0.25">
      <c r="A13" s="101"/>
      <c r="B13" s="101"/>
      <c r="C13" s="101"/>
      <c r="D13" s="101"/>
      <c r="E13" s="101"/>
      <c r="F13" s="101"/>
      <c r="G13" s="101"/>
      <c r="H13" s="42"/>
      <c r="I13" s="42"/>
    </row>
    <row r="14" spans="1:9" s="2" customFormat="1" ht="16.5" customHeight="1" x14ac:dyDescent="0.25">
      <c r="A14" s="101"/>
      <c r="B14" s="101"/>
      <c r="C14" s="101"/>
      <c r="D14" s="101"/>
      <c r="E14" s="101"/>
      <c r="F14" s="101"/>
      <c r="G14" s="101"/>
      <c r="H14" s="42"/>
      <c r="I14" s="42"/>
    </row>
    <row r="15" spans="1:9" s="2" customFormat="1" ht="16.5" customHeight="1" x14ac:dyDescent="0.25">
      <c r="A15" s="101"/>
      <c r="B15" s="101"/>
      <c r="C15" s="101"/>
      <c r="D15" s="101"/>
      <c r="E15" s="101"/>
      <c r="F15" s="101"/>
      <c r="G15" s="101"/>
      <c r="H15" s="42"/>
      <c r="I15" s="42"/>
    </row>
    <row r="16" spans="1:9" s="2" customFormat="1" ht="16.5" customHeight="1" x14ac:dyDescent="0.25">
      <c r="A16" s="101"/>
      <c r="B16" s="101"/>
      <c r="C16" s="101"/>
      <c r="D16" s="101"/>
      <c r="E16" s="101"/>
      <c r="F16" s="101"/>
      <c r="G16" s="101"/>
      <c r="H16" s="42"/>
      <c r="I16" s="42"/>
    </row>
    <row r="17" spans="1:9" s="2" customFormat="1" ht="16.5" customHeight="1" x14ac:dyDescent="0.25">
      <c r="A17" s="101"/>
      <c r="B17" s="101"/>
      <c r="C17" s="101"/>
      <c r="D17" s="101"/>
      <c r="E17" s="101"/>
      <c r="F17" s="101"/>
      <c r="G17" s="101"/>
      <c r="H17" s="42"/>
      <c r="I17" s="42"/>
    </row>
    <row r="18" spans="1:9" s="2" customFormat="1" ht="16.5" customHeight="1" x14ac:dyDescent="0.25">
      <c r="A18" s="101"/>
      <c r="B18" s="101"/>
      <c r="C18" s="101"/>
      <c r="D18" s="101"/>
      <c r="E18" s="101"/>
      <c r="F18" s="101"/>
      <c r="G18" s="101"/>
      <c r="H18" s="42"/>
      <c r="I18" s="42"/>
    </row>
    <row r="19" spans="1:9" s="2" customFormat="1" ht="15.75" customHeight="1" x14ac:dyDescent="0.25">
      <c r="A19" s="101"/>
      <c r="B19" s="101"/>
      <c r="C19" s="101"/>
      <c r="D19" s="101"/>
      <c r="E19" s="101"/>
      <c r="F19" s="101"/>
      <c r="G19" s="101"/>
      <c r="H19" s="42"/>
      <c r="I19" s="42"/>
    </row>
    <row r="20" spans="1:9" s="2" customFormat="1" ht="11.25" customHeight="1" x14ac:dyDescent="0.25">
      <c r="A20" s="101"/>
      <c r="B20" s="101"/>
      <c r="C20" s="101"/>
      <c r="D20" s="101"/>
      <c r="E20" s="101"/>
      <c r="F20" s="101"/>
      <c r="G20" s="101"/>
      <c r="H20" s="42"/>
      <c r="I20" s="42"/>
    </row>
    <row r="21" spans="1:9" s="2" customFormat="1" ht="40.5" customHeight="1" x14ac:dyDescent="0.25">
      <c r="A21" s="98" t="s">
        <v>40</v>
      </c>
      <c r="B21" s="99"/>
      <c r="C21" s="100"/>
      <c r="D21" s="86" t="s">
        <v>45</v>
      </c>
      <c r="E21" s="86"/>
      <c r="F21" s="86"/>
      <c r="G21" s="86"/>
    </row>
    <row r="22" spans="1:9" ht="9" customHeight="1" x14ac:dyDescent="0.25">
      <c r="A22" s="8"/>
      <c r="B22" s="7"/>
      <c r="C22" s="7"/>
      <c r="D22" s="7"/>
      <c r="E22" s="7"/>
      <c r="F22" s="7"/>
      <c r="G22" s="41"/>
    </row>
    <row r="23" spans="1:9" ht="9.9499999999999993" customHeight="1" x14ac:dyDescent="0.2">
      <c r="A23" s="91" t="s">
        <v>33</v>
      </c>
      <c r="B23" s="94" t="s">
        <v>27</v>
      </c>
      <c r="C23" s="108" t="s">
        <v>3</v>
      </c>
      <c r="D23" s="109"/>
      <c r="E23" s="110"/>
      <c r="F23" s="117" t="s">
        <v>12</v>
      </c>
      <c r="G23" s="78" t="s">
        <v>22</v>
      </c>
    </row>
    <row r="24" spans="1:9" ht="9.9499999999999993" customHeight="1" x14ac:dyDescent="0.2">
      <c r="A24" s="92"/>
      <c r="B24" s="95"/>
      <c r="C24" s="111"/>
      <c r="D24" s="112"/>
      <c r="E24" s="113"/>
      <c r="F24" s="118"/>
      <c r="G24" s="79"/>
    </row>
    <row r="25" spans="1:9" ht="9.9499999999999993" customHeight="1" x14ac:dyDescent="0.2">
      <c r="A25" s="92"/>
      <c r="B25" s="95"/>
      <c r="C25" s="111"/>
      <c r="D25" s="112"/>
      <c r="E25" s="113"/>
      <c r="F25" s="118"/>
      <c r="G25" s="79"/>
    </row>
    <row r="26" spans="1:9" ht="9.9499999999999993" customHeight="1" x14ac:dyDescent="0.2">
      <c r="A26" s="92"/>
      <c r="B26" s="95"/>
      <c r="C26" s="114"/>
      <c r="D26" s="115"/>
      <c r="E26" s="116"/>
      <c r="F26" s="118"/>
      <c r="G26" s="79"/>
    </row>
    <row r="27" spans="1:9" ht="9.9499999999999993" customHeight="1" x14ac:dyDescent="0.2">
      <c r="A27" s="92"/>
      <c r="B27" s="95"/>
      <c r="C27" s="102" t="s">
        <v>18</v>
      </c>
      <c r="D27" s="102" t="s">
        <v>4</v>
      </c>
      <c r="E27" s="105" t="s">
        <v>50</v>
      </c>
      <c r="F27" s="132"/>
      <c r="G27" s="79"/>
    </row>
    <row r="28" spans="1:9" ht="9.9499999999999993" customHeight="1" x14ac:dyDescent="0.2">
      <c r="A28" s="92"/>
      <c r="B28" s="95"/>
      <c r="C28" s="120"/>
      <c r="D28" s="103"/>
      <c r="E28" s="106"/>
      <c r="F28" s="132"/>
      <c r="G28" s="79"/>
    </row>
    <row r="29" spans="1:9" ht="9.9499999999999993" customHeight="1" x14ac:dyDescent="0.2">
      <c r="A29" s="92"/>
      <c r="B29" s="95"/>
      <c r="C29" s="120"/>
      <c r="D29" s="103"/>
      <c r="E29" s="106"/>
      <c r="F29" s="132"/>
      <c r="G29" s="79"/>
    </row>
    <row r="30" spans="1:9" ht="9.9499999999999993" customHeight="1" x14ac:dyDescent="0.2">
      <c r="A30" s="92"/>
      <c r="B30" s="95"/>
      <c r="C30" s="120"/>
      <c r="D30" s="103"/>
      <c r="E30" s="106"/>
      <c r="F30" s="132"/>
      <c r="G30" s="79"/>
    </row>
    <row r="31" spans="1:9" ht="9.9499999999999993" customHeight="1" x14ac:dyDescent="0.2">
      <c r="A31" s="93"/>
      <c r="B31" s="96"/>
      <c r="C31" s="121"/>
      <c r="D31" s="104"/>
      <c r="E31" s="107"/>
      <c r="F31" s="133"/>
      <c r="G31" s="79"/>
    </row>
    <row r="32" spans="1:9" s="2" customFormat="1" ht="16.5" customHeight="1" x14ac:dyDescent="0.25">
      <c r="A32" s="38">
        <v>1</v>
      </c>
      <c r="B32" s="39">
        <v>2</v>
      </c>
      <c r="C32" s="39">
        <v>3</v>
      </c>
      <c r="D32" s="39">
        <v>4</v>
      </c>
      <c r="E32" s="39">
        <v>5</v>
      </c>
      <c r="F32" s="39">
        <v>6</v>
      </c>
      <c r="G32" s="49">
        <v>7</v>
      </c>
    </row>
    <row r="33" spans="1:7" ht="25.5" customHeight="1" x14ac:dyDescent="0.2">
      <c r="A33" s="33" t="s">
        <v>14</v>
      </c>
      <c r="B33" s="34">
        <f>31100/2</f>
        <v>15550</v>
      </c>
      <c r="C33" s="60">
        <v>0</v>
      </c>
      <c r="D33" s="60">
        <v>0</v>
      </c>
      <c r="E33" s="65">
        <f>B33*C33+4*D33*12</f>
        <v>0</v>
      </c>
      <c r="F33" s="66">
        <f>E33*0.23</f>
        <v>0</v>
      </c>
      <c r="G33" s="64">
        <f>E33+F33</f>
        <v>0</v>
      </c>
    </row>
    <row r="34" spans="1:7" ht="7.5" customHeight="1" x14ac:dyDescent="0.2">
      <c r="A34" s="12"/>
      <c r="G34" s="50"/>
    </row>
    <row r="35" spans="1:7" ht="9.9499999999999993" customHeight="1" x14ac:dyDescent="0.2">
      <c r="A35" s="91" t="s">
        <v>23</v>
      </c>
      <c r="B35" s="94" t="s">
        <v>26</v>
      </c>
      <c r="C35" s="108" t="s">
        <v>3</v>
      </c>
      <c r="D35" s="109"/>
      <c r="E35" s="110"/>
      <c r="F35" s="117" t="s">
        <v>12</v>
      </c>
      <c r="G35" s="78" t="s">
        <v>22</v>
      </c>
    </row>
    <row r="36" spans="1:7" ht="9.9499999999999993" customHeight="1" x14ac:dyDescent="0.2">
      <c r="A36" s="92"/>
      <c r="B36" s="95"/>
      <c r="C36" s="111"/>
      <c r="D36" s="112"/>
      <c r="E36" s="113"/>
      <c r="F36" s="118"/>
      <c r="G36" s="79"/>
    </row>
    <row r="37" spans="1:7" ht="9.9499999999999993" customHeight="1" x14ac:dyDescent="0.2">
      <c r="A37" s="92"/>
      <c r="B37" s="95"/>
      <c r="C37" s="111"/>
      <c r="D37" s="112"/>
      <c r="E37" s="113"/>
      <c r="F37" s="118"/>
      <c r="G37" s="79"/>
    </row>
    <row r="38" spans="1:7" ht="9.9499999999999993" customHeight="1" x14ac:dyDescent="0.2">
      <c r="A38" s="92"/>
      <c r="B38" s="95"/>
      <c r="C38" s="114"/>
      <c r="D38" s="115"/>
      <c r="E38" s="116"/>
      <c r="F38" s="118"/>
      <c r="G38" s="79"/>
    </row>
    <row r="39" spans="1:7" ht="9.9499999999999993" customHeight="1" x14ac:dyDescent="0.2">
      <c r="A39" s="92"/>
      <c r="B39" s="95"/>
      <c r="C39" s="102" t="s">
        <v>19</v>
      </c>
      <c r="D39" s="102" t="s">
        <v>5</v>
      </c>
      <c r="E39" s="105" t="s">
        <v>46</v>
      </c>
      <c r="F39" s="118"/>
      <c r="G39" s="79"/>
    </row>
    <row r="40" spans="1:7" ht="9.9499999999999993" customHeight="1" x14ac:dyDescent="0.2">
      <c r="A40" s="92"/>
      <c r="B40" s="95"/>
      <c r="C40" s="103"/>
      <c r="D40" s="103"/>
      <c r="E40" s="106"/>
      <c r="F40" s="118"/>
      <c r="G40" s="79"/>
    </row>
    <row r="41" spans="1:7" ht="9.9499999999999993" customHeight="1" x14ac:dyDescent="0.2">
      <c r="A41" s="92"/>
      <c r="B41" s="95"/>
      <c r="C41" s="103"/>
      <c r="D41" s="103"/>
      <c r="E41" s="106"/>
      <c r="F41" s="118"/>
      <c r="G41" s="79"/>
    </row>
    <row r="42" spans="1:7" ht="9.9499999999999993" customHeight="1" x14ac:dyDescent="0.2">
      <c r="A42" s="92"/>
      <c r="B42" s="95"/>
      <c r="C42" s="103"/>
      <c r="D42" s="103"/>
      <c r="E42" s="106"/>
      <c r="F42" s="118"/>
      <c r="G42" s="79"/>
    </row>
    <row r="43" spans="1:7" ht="9.9499999999999993" customHeight="1" x14ac:dyDescent="0.2">
      <c r="A43" s="93"/>
      <c r="B43" s="96"/>
      <c r="C43" s="104"/>
      <c r="D43" s="104"/>
      <c r="E43" s="107"/>
      <c r="F43" s="119"/>
      <c r="G43" s="80"/>
    </row>
    <row r="44" spans="1:7" ht="18.75" customHeight="1" x14ac:dyDescent="0.2">
      <c r="A44" s="38">
        <v>1</v>
      </c>
      <c r="B44" s="39">
        <v>2</v>
      </c>
      <c r="C44" s="39">
        <v>3</v>
      </c>
      <c r="D44" s="39">
        <v>4</v>
      </c>
      <c r="E44" s="39">
        <v>5</v>
      </c>
      <c r="F44" s="39">
        <v>6</v>
      </c>
      <c r="G44" s="49">
        <v>7</v>
      </c>
    </row>
    <row r="45" spans="1:7" ht="25.5" customHeight="1" x14ac:dyDescent="0.2">
      <c r="A45" s="33" t="s">
        <v>15</v>
      </c>
      <c r="B45" s="35">
        <v>350000</v>
      </c>
      <c r="C45" s="61">
        <v>0</v>
      </c>
      <c r="D45" s="60">
        <v>0</v>
      </c>
      <c r="E45" s="65">
        <f>B45*C45+D45*6*12</f>
        <v>0</v>
      </c>
      <c r="F45" s="66">
        <f>E45*0.23</f>
        <v>0</v>
      </c>
      <c r="G45" s="64">
        <f>E45+F45</f>
        <v>0</v>
      </c>
    </row>
    <row r="46" spans="1:7" ht="17.25" customHeight="1" x14ac:dyDescent="0.2">
      <c r="A46" s="36" t="s">
        <v>6</v>
      </c>
      <c r="B46" s="9"/>
      <c r="D46" s="10"/>
      <c r="E46" s="11"/>
      <c r="F46" s="11"/>
      <c r="G46" s="50"/>
    </row>
    <row r="47" spans="1:7" ht="9.9499999999999993" customHeight="1" x14ac:dyDescent="0.2">
      <c r="A47" s="91" t="s">
        <v>34</v>
      </c>
      <c r="B47" s="94" t="s">
        <v>28</v>
      </c>
      <c r="C47" s="108" t="s">
        <v>3</v>
      </c>
      <c r="D47" s="122"/>
      <c r="E47" s="123"/>
      <c r="F47" s="117" t="s">
        <v>12</v>
      </c>
      <c r="G47" s="78" t="s">
        <v>22</v>
      </c>
    </row>
    <row r="48" spans="1:7" ht="9.9499999999999993" customHeight="1" x14ac:dyDescent="0.2">
      <c r="A48" s="92"/>
      <c r="B48" s="95"/>
      <c r="C48" s="124"/>
      <c r="D48" s="125"/>
      <c r="E48" s="126"/>
      <c r="F48" s="118"/>
      <c r="G48" s="79"/>
    </row>
    <row r="49" spans="1:7" ht="9.9499999999999993" customHeight="1" x14ac:dyDescent="0.2">
      <c r="A49" s="92"/>
      <c r="B49" s="95"/>
      <c r="C49" s="124"/>
      <c r="D49" s="125"/>
      <c r="E49" s="126"/>
      <c r="F49" s="118"/>
      <c r="G49" s="79"/>
    </row>
    <row r="50" spans="1:7" ht="9.9499999999999993" customHeight="1" x14ac:dyDescent="0.2">
      <c r="A50" s="92"/>
      <c r="B50" s="95"/>
      <c r="C50" s="127"/>
      <c r="D50" s="128"/>
      <c r="E50" s="129"/>
      <c r="F50" s="118"/>
      <c r="G50" s="79"/>
    </row>
    <row r="51" spans="1:7" ht="9.9499999999999993" customHeight="1" x14ac:dyDescent="0.2">
      <c r="A51" s="92"/>
      <c r="B51" s="95"/>
      <c r="C51" s="102" t="s">
        <v>21</v>
      </c>
      <c r="D51" s="102" t="s">
        <v>7</v>
      </c>
      <c r="E51" s="105" t="s">
        <v>49</v>
      </c>
      <c r="F51" s="118"/>
      <c r="G51" s="79"/>
    </row>
    <row r="52" spans="1:7" ht="9.9499999999999993" customHeight="1" x14ac:dyDescent="0.2">
      <c r="A52" s="92"/>
      <c r="B52" s="95"/>
      <c r="C52" s="103"/>
      <c r="D52" s="103"/>
      <c r="E52" s="130"/>
      <c r="F52" s="118"/>
      <c r="G52" s="79"/>
    </row>
    <row r="53" spans="1:7" ht="9.9499999999999993" customHeight="1" x14ac:dyDescent="0.2">
      <c r="A53" s="92"/>
      <c r="B53" s="95"/>
      <c r="C53" s="103"/>
      <c r="D53" s="103"/>
      <c r="E53" s="130"/>
      <c r="F53" s="118"/>
      <c r="G53" s="79"/>
    </row>
    <row r="54" spans="1:7" ht="9.9499999999999993" customHeight="1" x14ac:dyDescent="0.2">
      <c r="A54" s="92"/>
      <c r="B54" s="95"/>
      <c r="C54" s="103"/>
      <c r="D54" s="103"/>
      <c r="E54" s="130"/>
      <c r="F54" s="118"/>
      <c r="G54" s="79"/>
    </row>
    <row r="55" spans="1:7" ht="9.9499999999999993" customHeight="1" x14ac:dyDescent="0.2">
      <c r="A55" s="93"/>
      <c r="B55" s="96"/>
      <c r="C55" s="104"/>
      <c r="D55" s="104"/>
      <c r="E55" s="131"/>
      <c r="F55" s="119"/>
      <c r="G55" s="80"/>
    </row>
    <row r="56" spans="1:7" ht="18" customHeight="1" x14ac:dyDescent="0.2">
      <c r="A56" s="38">
        <v>1</v>
      </c>
      <c r="B56" s="39">
        <v>2</v>
      </c>
      <c r="C56" s="39">
        <v>3</v>
      </c>
      <c r="D56" s="39">
        <v>4</v>
      </c>
      <c r="E56" s="39">
        <v>5</v>
      </c>
      <c r="F56" s="39">
        <v>6</v>
      </c>
      <c r="G56" s="49">
        <v>7</v>
      </c>
    </row>
    <row r="57" spans="1:7" s="2" customFormat="1" ht="25.5" customHeight="1" x14ac:dyDescent="0.25">
      <c r="A57" s="33" t="s">
        <v>16</v>
      </c>
      <c r="B57" s="34">
        <v>100000</v>
      </c>
      <c r="C57" s="62">
        <v>0</v>
      </c>
      <c r="D57" s="63">
        <v>0</v>
      </c>
      <c r="E57" s="67">
        <f>B57*C57+D57*3*12</f>
        <v>0</v>
      </c>
      <c r="F57" s="68">
        <f>E57*0.23</f>
        <v>0</v>
      </c>
      <c r="G57" s="64">
        <f>E57+F57</f>
        <v>0</v>
      </c>
    </row>
    <row r="58" spans="1:7" ht="11.25" customHeight="1" x14ac:dyDescent="0.2">
      <c r="A58" s="36" t="s">
        <v>6</v>
      </c>
      <c r="E58" s="14"/>
      <c r="F58" s="51"/>
      <c r="G58" s="52"/>
    </row>
    <row r="59" spans="1:7" ht="30" customHeight="1" x14ac:dyDescent="0.2">
      <c r="A59" s="84" t="s">
        <v>38</v>
      </c>
      <c r="B59" s="84"/>
      <c r="C59" s="84"/>
      <c r="D59" s="70" t="s">
        <v>37</v>
      </c>
      <c r="E59" s="71">
        <f>E33+E45+E57</f>
        <v>0</v>
      </c>
      <c r="F59" s="72" t="s">
        <v>36</v>
      </c>
      <c r="G59" s="73">
        <f>G33+G45+G57</f>
        <v>0</v>
      </c>
    </row>
    <row r="60" spans="1:7" ht="23.25" customHeight="1" x14ac:dyDescent="0.3">
      <c r="A60" s="24"/>
      <c r="B60" s="43"/>
      <c r="C60" s="44"/>
      <c r="D60" s="45"/>
      <c r="E60" s="26"/>
      <c r="F60" s="46"/>
      <c r="G60" s="16"/>
    </row>
    <row r="61" spans="1:7" s="12" customFormat="1" ht="12" customHeight="1" x14ac:dyDescent="0.25">
      <c r="A61" s="24"/>
      <c r="B61" s="25"/>
      <c r="C61" s="28"/>
      <c r="D61" s="27"/>
      <c r="E61" s="26"/>
      <c r="F61" s="27"/>
      <c r="G61" s="26"/>
    </row>
    <row r="62" spans="1:7" s="12" customFormat="1" ht="12" customHeight="1" x14ac:dyDescent="0.25">
      <c r="A62" s="24"/>
      <c r="B62" s="25"/>
      <c r="C62" s="28"/>
      <c r="D62" s="27"/>
      <c r="E62" s="26"/>
      <c r="F62" s="27"/>
      <c r="G62" s="26"/>
    </row>
    <row r="63" spans="1:7" ht="40.5" customHeight="1" x14ac:dyDescent="0.2">
      <c r="A63" s="88" t="s">
        <v>40</v>
      </c>
      <c r="B63" s="89"/>
      <c r="C63" s="90"/>
      <c r="D63" s="86" t="s">
        <v>43</v>
      </c>
      <c r="E63" s="86"/>
      <c r="F63" s="86"/>
      <c r="G63" s="86"/>
    </row>
    <row r="64" spans="1:7" s="12" customFormat="1" ht="8.25" customHeight="1" x14ac:dyDescent="0.25">
      <c r="A64" s="8"/>
      <c r="B64" s="7"/>
      <c r="C64" s="7"/>
      <c r="D64" s="7"/>
      <c r="E64" s="7"/>
      <c r="F64" s="7"/>
      <c r="G64" s="59"/>
    </row>
    <row r="65" spans="1:7" s="29" customFormat="1" ht="9.9499999999999993" customHeight="1" x14ac:dyDescent="0.2">
      <c r="A65" s="91" t="s">
        <v>35</v>
      </c>
      <c r="B65" s="94" t="s">
        <v>29</v>
      </c>
      <c r="C65" s="108" t="s">
        <v>3</v>
      </c>
      <c r="D65" s="109"/>
      <c r="E65" s="110"/>
      <c r="F65" s="117" t="s">
        <v>12</v>
      </c>
      <c r="G65" s="78" t="s">
        <v>22</v>
      </c>
    </row>
    <row r="66" spans="1:7" s="29" customFormat="1" ht="9.9499999999999993" customHeight="1" x14ac:dyDescent="0.2">
      <c r="A66" s="92"/>
      <c r="B66" s="95"/>
      <c r="C66" s="111"/>
      <c r="D66" s="112"/>
      <c r="E66" s="113"/>
      <c r="F66" s="118"/>
      <c r="G66" s="79"/>
    </row>
    <row r="67" spans="1:7" s="29" customFormat="1" ht="9.9499999999999993" customHeight="1" x14ac:dyDescent="0.2">
      <c r="A67" s="92"/>
      <c r="B67" s="95"/>
      <c r="C67" s="111"/>
      <c r="D67" s="112"/>
      <c r="E67" s="113"/>
      <c r="F67" s="118"/>
      <c r="G67" s="79"/>
    </row>
    <row r="68" spans="1:7" s="29" customFormat="1" ht="9.9499999999999993" customHeight="1" x14ac:dyDescent="0.2">
      <c r="A68" s="92"/>
      <c r="B68" s="95"/>
      <c r="C68" s="114"/>
      <c r="D68" s="115"/>
      <c r="E68" s="116"/>
      <c r="F68" s="118"/>
      <c r="G68" s="79"/>
    </row>
    <row r="69" spans="1:7" s="29" customFormat="1" ht="9.9499999999999993" customHeight="1" x14ac:dyDescent="0.2">
      <c r="A69" s="92"/>
      <c r="B69" s="95"/>
      <c r="C69" s="102" t="s">
        <v>18</v>
      </c>
      <c r="D69" s="102" t="s">
        <v>4</v>
      </c>
      <c r="E69" s="105" t="s">
        <v>47</v>
      </c>
      <c r="F69" s="132"/>
      <c r="G69" s="79"/>
    </row>
    <row r="70" spans="1:7" s="29" customFormat="1" ht="9.9499999999999993" customHeight="1" x14ac:dyDescent="0.2">
      <c r="A70" s="92"/>
      <c r="B70" s="95"/>
      <c r="C70" s="120"/>
      <c r="D70" s="103"/>
      <c r="E70" s="106"/>
      <c r="F70" s="132"/>
      <c r="G70" s="79"/>
    </row>
    <row r="71" spans="1:7" s="29" customFormat="1" ht="9.9499999999999993" customHeight="1" x14ac:dyDescent="0.2">
      <c r="A71" s="92"/>
      <c r="B71" s="95"/>
      <c r="C71" s="120"/>
      <c r="D71" s="103"/>
      <c r="E71" s="106"/>
      <c r="F71" s="132"/>
      <c r="G71" s="79"/>
    </row>
    <row r="72" spans="1:7" s="29" customFormat="1" ht="9.9499999999999993" customHeight="1" x14ac:dyDescent="0.2">
      <c r="A72" s="92"/>
      <c r="B72" s="95"/>
      <c r="C72" s="120"/>
      <c r="D72" s="103"/>
      <c r="E72" s="106"/>
      <c r="F72" s="132"/>
      <c r="G72" s="79"/>
    </row>
    <row r="73" spans="1:7" s="29" customFormat="1" ht="9.9499999999999993" customHeight="1" x14ac:dyDescent="0.2">
      <c r="A73" s="93"/>
      <c r="B73" s="96"/>
      <c r="C73" s="121"/>
      <c r="D73" s="104"/>
      <c r="E73" s="107"/>
      <c r="F73" s="133"/>
      <c r="G73" s="80"/>
    </row>
    <row r="74" spans="1:7" s="29" customFormat="1" ht="18.75" customHeight="1" x14ac:dyDescent="0.2">
      <c r="A74" s="38">
        <v>1</v>
      </c>
      <c r="B74" s="39">
        <v>2</v>
      </c>
      <c r="C74" s="39">
        <v>3</v>
      </c>
      <c r="D74" s="39">
        <v>4</v>
      </c>
      <c r="E74" s="39">
        <v>5</v>
      </c>
      <c r="F74" s="39">
        <v>6</v>
      </c>
      <c r="G74" s="49">
        <v>7</v>
      </c>
    </row>
    <row r="75" spans="1:7" s="29" customFormat="1" ht="25.5" customHeight="1" x14ac:dyDescent="0.2">
      <c r="A75" s="32" t="s">
        <v>13</v>
      </c>
      <c r="B75" s="34">
        <f>31100/2</f>
        <v>15550</v>
      </c>
      <c r="C75" s="60">
        <v>0</v>
      </c>
      <c r="D75" s="60">
        <v>0</v>
      </c>
      <c r="E75" s="65">
        <f>B75*C75+4*D75*12</f>
        <v>0</v>
      </c>
      <c r="F75" s="66">
        <f>E75*0.23</f>
        <v>0</v>
      </c>
      <c r="G75" s="64">
        <f>E75+F75</f>
        <v>0</v>
      </c>
    </row>
    <row r="76" spans="1:7" s="29" customFormat="1" ht="15" x14ac:dyDescent="0.2">
      <c r="A76" s="12"/>
      <c r="B76" s="6"/>
      <c r="C76" s="6"/>
      <c r="D76" s="6"/>
      <c r="E76" s="6"/>
      <c r="F76" s="6"/>
      <c r="G76" s="50"/>
    </row>
    <row r="77" spans="1:7" s="29" customFormat="1" ht="9.9499999999999993" customHeight="1" x14ac:dyDescent="0.2">
      <c r="A77" s="91" t="s">
        <v>24</v>
      </c>
      <c r="B77" s="94" t="s">
        <v>30</v>
      </c>
      <c r="C77" s="108" t="s">
        <v>3</v>
      </c>
      <c r="D77" s="109"/>
      <c r="E77" s="110"/>
      <c r="F77" s="117" t="s">
        <v>12</v>
      </c>
      <c r="G77" s="78" t="s">
        <v>22</v>
      </c>
    </row>
    <row r="78" spans="1:7" s="29" customFormat="1" ht="9.9499999999999993" customHeight="1" x14ac:dyDescent="0.2">
      <c r="A78" s="92"/>
      <c r="B78" s="95"/>
      <c r="C78" s="111"/>
      <c r="D78" s="112"/>
      <c r="E78" s="113"/>
      <c r="F78" s="118"/>
      <c r="G78" s="79"/>
    </row>
    <row r="79" spans="1:7" s="29" customFormat="1" ht="9.9499999999999993" customHeight="1" x14ac:dyDescent="0.2">
      <c r="A79" s="92"/>
      <c r="B79" s="95"/>
      <c r="C79" s="111"/>
      <c r="D79" s="112"/>
      <c r="E79" s="113"/>
      <c r="F79" s="118"/>
      <c r="G79" s="79"/>
    </row>
    <row r="80" spans="1:7" s="29" customFormat="1" ht="9.9499999999999993" customHeight="1" x14ac:dyDescent="0.2">
      <c r="A80" s="92"/>
      <c r="B80" s="95"/>
      <c r="C80" s="114"/>
      <c r="D80" s="115"/>
      <c r="E80" s="116"/>
      <c r="F80" s="118"/>
      <c r="G80" s="79"/>
    </row>
    <row r="81" spans="1:7" s="29" customFormat="1" ht="9.9499999999999993" customHeight="1" x14ac:dyDescent="0.2">
      <c r="A81" s="92"/>
      <c r="B81" s="95"/>
      <c r="C81" s="102" t="s">
        <v>17</v>
      </c>
      <c r="D81" s="102" t="s">
        <v>5</v>
      </c>
      <c r="E81" s="105" t="s">
        <v>48</v>
      </c>
      <c r="F81" s="118"/>
      <c r="G81" s="79"/>
    </row>
    <row r="82" spans="1:7" s="29" customFormat="1" ht="9.9499999999999993" customHeight="1" x14ac:dyDescent="0.2">
      <c r="A82" s="92"/>
      <c r="B82" s="95"/>
      <c r="C82" s="103"/>
      <c r="D82" s="103"/>
      <c r="E82" s="106"/>
      <c r="F82" s="118"/>
      <c r="G82" s="79"/>
    </row>
    <row r="83" spans="1:7" s="29" customFormat="1" ht="9.9499999999999993" customHeight="1" x14ac:dyDescent="0.2">
      <c r="A83" s="92"/>
      <c r="B83" s="95"/>
      <c r="C83" s="103"/>
      <c r="D83" s="103"/>
      <c r="E83" s="106"/>
      <c r="F83" s="118"/>
      <c r="G83" s="79"/>
    </row>
    <row r="84" spans="1:7" s="29" customFormat="1" ht="9.9499999999999993" customHeight="1" x14ac:dyDescent="0.2">
      <c r="A84" s="92"/>
      <c r="B84" s="95"/>
      <c r="C84" s="103"/>
      <c r="D84" s="103"/>
      <c r="E84" s="106"/>
      <c r="F84" s="118"/>
      <c r="G84" s="79"/>
    </row>
    <row r="85" spans="1:7" s="29" customFormat="1" ht="9.9499999999999993" customHeight="1" x14ac:dyDescent="0.2">
      <c r="A85" s="93"/>
      <c r="B85" s="96"/>
      <c r="C85" s="104"/>
      <c r="D85" s="104"/>
      <c r="E85" s="107"/>
      <c r="F85" s="119"/>
      <c r="G85" s="80"/>
    </row>
    <row r="86" spans="1:7" s="29" customFormat="1" ht="18.75" customHeight="1" x14ac:dyDescent="0.2">
      <c r="A86" s="38">
        <v>1</v>
      </c>
      <c r="B86" s="39">
        <v>2</v>
      </c>
      <c r="C86" s="39">
        <v>3</v>
      </c>
      <c r="D86" s="39">
        <v>4</v>
      </c>
      <c r="E86" s="39">
        <v>5</v>
      </c>
      <c r="F86" s="39">
        <v>6</v>
      </c>
      <c r="G86" s="69">
        <v>7</v>
      </c>
    </row>
    <row r="87" spans="1:7" s="29" customFormat="1" ht="25.5" customHeight="1" x14ac:dyDescent="0.2">
      <c r="A87" s="32" t="s">
        <v>10</v>
      </c>
      <c r="B87" s="35">
        <v>350000</v>
      </c>
      <c r="C87" s="61">
        <v>0</v>
      </c>
      <c r="D87" s="60">
        <v>0</v>
      </c>
      <c r="E87" s="65">
        <f>B87*C87+D87*6*12</f>
        <v>0</v>
      </c>
      <c r="F87" s="66">
        <f>E87*0.23</f>
        <v>0</v>
      </c>
      <c r="G87" s="64">
        <f>E87+F87</f>
        <v>0</v>
      </c>
    </row>
    <row r="88" spans="1:7" s="29" customFormat="1" ht="15" x14ac:dyDescent="0.2">
      <c r="A88" s="36" t="s">
        <v>6</v>
      </c>
      <c r="B88" s="9"/>
      <c r="D88" s="10"/>
      <c r="E88" s="11"/>
      <c r="F88" s="11"/>
      <c r="G88" s="50"/>
    </row>
    <row r="89" spans="1:7" s="29" customFormat="1" ht="9.9499999999999993" customHeight="1" x14ac:dyDescent="0.2">
      <c r="A89" s="91" t="s">
        <v>25</v>
      </c>
      <c r="B89" s="94" t="s">
        <v>31</v>
      </c>
      <c r="C89" s="108" t="s">
        <v>3</v>
      </c>
      <c r="D89" s="122"/>
      <c r="E89" s="123"/>
      <c r="F89" s="117" t="s">
        <v>12</v>
      </c>
      <c r="G89" s="87" t="s">
        <v>22</v>
      </c>
    </row>
    <row r="90" spans="1:7" s="29" customFormat="1" ht="9.9499999999999993" customHeight="1" x14ac:dyDescent="0.2">
      <c r="A90" s="92"/>
      <c r="B90" s="95"/>
      <c r="C90" s="124"/>
      <c r="D90" s="125"/>
      <c r="E90" s="126"/>
      <c r="F90" s="118"/>
      <c r="G90" s="87"/>
    </row>
    <row r="91" spans="1:7" s="29" customFormat="1" ht="9.9499999999999993" customHeight="1" x14ac:dyDescent="0.2">
      <c r="A91" s="92"/>
      <c r="B91" s="95"/>
      <c r="C91" s="124"/>
      <c r="D91" s="125"/>
      <c r="E91" s="126"/>
      <c r="F91" s="118"/>
      <c r="G91" s="87"/>
    </row>
    <row r="92" spans="1:7" s="29" customFormat="1" ht="9.9499999999999993" customHeight="1" x14ac:dyDescent="0.2">
      <c r="A92" s="92"/>
      <c r="B92" s="95"/>
      <c r="C92" s="127"/>
      <c r="D92" s="128"/>
      <c r="E92" s="129"/>
      <c r="F92" s="118"/>
      <c r="G92" s="87"/>
    </row>
    <row r="93" spans="1:7" s="29" customFormat="1" ht="9.9499999999999993" customHeight="1" x14ac:dyDescent="0.2">
      <c r="A93" s="92"/>
      <c r="B93" s="95"/>
      <c r="C93" s="102" t="s">
        <v>20</v>
      </c>
      <c r="D93" s="102" t="s">
        <v>7</v>
      </c>
      <c r="E93" s="105" t="s">
        <v>32</v>
      </c>
      <c r="F93" s="118"/>
      <c r="G93" s="87"/>
    </row>
    <row r="94" spans="1:7" s="29" customFormat="1" ht="9.9499999999999993" customHeight="1" x14ac:dyDescent="0.2">
      <c r="A94" s="92"/>
      <c r="B94" s="95"/>
      <c r="C94" s="103"/>
      <c r="D94" s="103"/>
      <c r="E94" s="130"/>
      <c r="F94" s="118"/>
      <c r="G94" s="87"/>
    </row>
    <row r="95" spans="1:7" s="29" customFormat="1" ht="9.9499999999999993" customHeight="1" x14ac:dyDescent="0.2">
      <c r="A95" s="92"/>
      <c r="B95" s="95"/>
      <c r="C95" s="103"/>
      <c r="D95" s="103"/>
      <c r="E95" s="130"/>
      <c r="F95" s="118"/>
      <c r="G95" s="87"/>
    </row>
    <row r="96" spans="1:7" s="29" customFormat="1" ht="9.9499999999999993" customHeight="1" x14ac:dyDescent="0.2">
      <c r="A96" s="92"/>
      <c r="B96" s="95"/>
      <c r="C96" s="103"/>
      <c r="D96" s="103"/>
      <c r="E96" s="130"/>
      <c r="F96" s="118"/>
      <c r="G96" s="87"/>
    </row>
    <row r="97" spans="1:7" s="29" customFormat="1" ht="9.9499999999999993" customHeight="1" x14ac:dyDescent="0.2">
      <c r="A97" s="93"/>
      <c r="B97" s="96"/>
      <c r="C97" s="104"/>
      <c r="D97" s="104"/>
      <c r="E97" s="131"/>
      <c r="F97" s="119"/>
      <c r="G97" s="87"/>
    </row>
    <row r="98" spans="1:7" s="29" customFormat="1" ht="20.25" customHeight="1" x14ac:dyDescent="0.2">
      <c r="A98" s="38">
        <v>1</v>
      </c>
      <c r="B98" s="39">
        <v>2</v>
      </c>
      <c r="C98" s="39">
        <v>3</v>
      </c>
      <c r="D98" s="39">
        <v>4</v>
      </c>
      <c r="E98" s="39">
        <v>5</v>
      </c>
      <c r="F98" s="39">
        <v>6</v>
      </c>
      <c r="G98" s="49">
        <v>7</v>
      </c>
    </row>
    <row r="99" spans="1:7" s="29" customFormat="1" ht="26.25" customHeight="1" x14ac:dyDescent="0.2">
      <c r="A99" s="32" t="s">
        <v>11</v>
      </c>
      <c r="B99" s="34">
        <v>100000</v>
      </c>
      <c r="C99" s="62">
        <v>0</v>
      </c>
      <c r="D99" s="63">
        <v>0</v>
      </c>
      <c r="E99" s="67">
        <f>B99*C99+D99*3*12</f>
        <v>0</v>
      </c>
      <c r="F99" s="68">
        <f>E99*0.23</f>
        <v>0</v>
      </c>
      <c r="G99" s="64">
        <f>E99+F99</f>
        <v>0</v>
      </c>
    </row>
    <row r="100" spans="1:7" s="29" customFormat="1" ht="14.25" customHeight="1" x14ac:dyDescent="0.2">
      <c r="A100" s="36" t="s">
        <v>6</v>
      </c>
      <c r="B100" s="6"/>
      <c r="D100" s="6"/>
      <c r="E100" s="14"/>
      <c r="F100" s="15"/>
      <c r="G100" s="52"/>
    </row>
    <row r="101" spans="1:7" s="29" customFormat="1" ht="30" customHeight="1" x14ac:dyDescent="0.2">
      <c r="A101" s="84" t="s">
        <v>42</v>
      </c>
      <c r="B101" s="84"/>
      <c r="C101" s="84"/>
      <c r="D101" s="70" t="s">
        <v>37</v>
      </c>
      <c r="E101" s="71">
        <f>E75+E87+E99</f>
        <v>0</v>
      </c>
      <c r="F101" s="72" t="s">
        <v>36</v>
      </c>
      <c r="G101" s="73">
        <f>G75+G87+G99</f>
        <v>0</v>
      </c>
    </row>
    <row r="102" spans="1:7" ht="21" customHeight="1" thickBot="1" x14ac:dyDescent="0.25">
      <c r="A102" s="13"/>
      <c r="E102" s="14"/>
      <c r="F102" s="15"/>
      <c r="G102" s="26"/>
    </row>
    <row r="103" spans="1:7" ht="28.5" customHeight="1" thickBot="1" x14ac:dyDescent="0.25">
      <c r="A103" s="81" t="s">
        <v>41</v>
      </c>
      <c r="B103" s="82"/>
      <c r="C103" s="83"/>
      <c r="D103" s="74" t="s">
        <v>37</v>
      </c>
      <c r="E103" s="75">
        <f>E59+E101</f>
        <v>0</v>
      </c>
      <c r="F103" s="76" t="s">
        <v>36</v>
      </c>
      <c r="G103" s="77">
        <f>G59+G101</f>
        <v>0</v>
      </c>
    </row>
    <row r="104" spans="1:7" ht="18" x14ac:dyDescent="0.2">
      <c r="A104" s="20"/>
      <c r="B104" s="21"/>
      <c r="C104" s="17"/>
      <c r="D104" s="17"/>
      <c r="E104" s="22"/>
      <c r="F104" s="18"/>
      <c r="G104" s="26"/>
    </row>
    <row r="105" spans="1:7" ht="15.75" x14ac:dyDescent="0.2">
      <c r="A105" s="23"/>
      <c r="B105" s="23"/>
      <c r="C105" s="23"/>
      <c r="D105" s="23"/>
      <c r="E105" s="23"/>
      <c r="F105" s="23"/>
      <c r="G105" s="22"/>
    </row>
    <row r="106" spans="1:7" ht="45.75" customHeight="1" x14ac:dyDescent="0.2">
      <c r="A106" s="134" t="s">
        <v>52</v>
      </c>
      <c r="B106" s="135"/>
      <c r="C106" s="136"/>
      <c r="D106" s="136"/>
      <c r="E106" s="134" t="s">
        <v>51</v>
      </c>
      <c r="F106" s="137"/>
      <c r="G106" s="135"/>
    </row>
    <row r="107" spans="1:7" x14ac:dyDescent="0.2">
      <c r="A107" s="138"/>
      <c r="B107" s="139"/>
      <c r="C107" s="136"/>
      <c r="D107" s="136"/>
      <c r="E107" s="138"/>
      <c r="F107" s="140"/>
      <c r="G107" s="139"/>
    </row>
  </sheetData>
  <sheetProtection algorithmName="SHA-512" hashValue="wU56rOthMZItgzfhGZnEbrhfvqA97a0mjefHjZQKiThPnnIpNC3oKi5kJC/VhrzXTFTueW5d5QNckteoaJ5nIg==" saltValue="YG0RUSxU24h7Vqn4/mzXXg==" spinCount="100000" sheet="1" objects="1" scenarios="1" formatCells="0" formatColumns="0" formatRows="0" insertColumns="0" insertRows="0" insertHyperlinks="0" deleteColumns="0" deleteRows="0" sort="0" autoFilter="0" pivotTables="0"/>
  <mergeCells count="60">
    <mergeCell ref="E106:G107"/>
    <mergeCell ref="A106:B107"/>
    <mergeCell ref="F23:F31"/>
    <mergeCell ref="B23:B31"/>
    <mergeCell ref="C23:E26"/>
    <mergeCell ref="B65:B73"/>
    <mergeCell ref="C65:E68"/>
    <mergeCell ref="F65:F73"/>
    <mergeCell ref="C69:C73"/>
    <mergeCell ref="D69:D73"/>
    <mergeCell ref="E69:E73"/>
    <mergeCell ref="D51:D55"/>
    <mergeCell ref="E51:E55"/>
    <mergeCell ref="F47:F55"/>
    <mergeCell ref="B47:B55"/>
    <mergeCell ref="C47:E50"/>
    <mergeCell ref="A89:A97"/>
    <mergeCell ref="B89:B97"/>
    <mergeCell ref="C89:E92"/>
    <mergeCell ref="F89:F97"/>
    <mergeCell ref="C93:C97"/>
    <mergeCell ref="D93:D97"/>
    <mergeCell ref="E93:E97"/>
    <mergeCell ref="C77:E80"/>
    <mergeCell ref="F77:F85"/>
    <mergeCell ref="C81:C85"/>
    <mergeCell ref="D81:D85"/>
    <mergeCell ref="E81:E85"/>
    <mergeCell ref="G1:G5"/>
    <mergeCell ref="A21:C21"/>
    <mergeCell ref="A12:G20"/>
    <mergeCell ref="A35:A43"/>
    <mergeCell ref="A47:A55"/>
    <mergeCell ref="A23:A31"/>
    <mergeCell ref="C51:C55"/>
    <mergeCell ref="C39:C43"/>
    <mergeCell ref="D39:D43"/>
    <mergeCell ref="E39:E43"/>
    <mergeCell ref="B35:B43"/>
    <mergeCell ref="C35:E38"/>
    <mergeCell ref="F35:F43"/>
    <mergeCell ref="C27:C31"/>
    <mergeCell ref="D27:D31"/>
    <mergeCell ref="E27:E31"/>
    <mergeCell ref="G77:G85"/>
    <mergeCell ref="A103:C103"/>
    <mergeCell ref="A101:C101"/>
    <mergeCell ref="A59:C59"/>
    <mergeCell ref="C10:D10"/>
    <mergeCell ref="D63:G63"/>
    <mergeCell ref="D21:G21"/>
    <mergeCell ref="G65:G73"/>
    <mergeCell ref="G89:G97"/>
    <mergeCell ref="A63:C63"/>
    <mergeCell ref="G23:G31"/>
    <mergeCell ref="G35:G43"/>
    <mergeCell ref="G47:G55"/>
    <mergeCell ref="A65:A73"/>
    <mergeCell ref="A77:A85"/>
    <mergeCell ref="B77:B85"/>
  </mergeCells>
  <pageMargins left="0.7" right="0.26" top="0.53" bottom="0.2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Kościów</dc:creator>
  <cp:lastModifiedBy>Marta Zacharewicz</cp:lastModifiedBy>
  <cp:lastPrinted>2019-07-09T10:31:32Z</cp:lastPrinted>
  <dcterms:created xsi:type="dcterms:W3CDTF">2017-05-12T11:31:06Z</dcterms:created>
  <dcterms:modified xsi:type="dcterms:W3CDTF">2019-09-02T11:31:22Z</dcterms:modified>
</cp:coreProperties>
</file>