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4050" windowHeight="6255" activeTab="2"/>
  </bookViews>
  <sheets>
    <sheet name="rozliczenie DNI TECH" sheetId="7" r:id="rId1"/>
    <sheet name="rozliczenie IMPREZA" sheetId="4" r:id="rId2"/>
    <sheet name="Podsumowanie" sheetId="6" r:id="rId3"/>
  </sheets>
  <externalReferences>
    <externalReference r:id="rId4"/>
  </externalReferences>
  <definedNames>
    <definedName name="_xlnm.Print_Area" localSheetId="2">Podsumowanie!$A$1:$F$14</definedName>
    <definedName name="_xlnm.Print_Area" localSheetId="0">'rozliczenie DNI TECH'!$A$1:$J$37</definedName>
    <definedName name="_xlnm.Print_Area" localSheetId="1">'rozliczenie IMPREZA'!$A$1:$J$37</definedName>
  </definedNames>
  <calcPr calcId="125725"/>
  <fileRecoveryPr autoRecover="0"/>
</workbook>
</file>

<file path=xl/calcChain.xml><?xml version="1.0" encoding="utf-8"?>
<calcChain xmlns="http://schemas.openxmlformats.org/spreadsheetml/2006/main">
  <c r="E30" i="7"/>
  <c r="E30" i="4"/>
  <c r="E7" i="6"/>
  <c r="I16" i="4"/>
  <c r="I26"/>
  <c r="I26" i="7"/>
  <c r="I16"/>
  <c r="D34" i="4"/>
  <c r="E34" s="1"/>
  <c r="F25"/>
  <c r="G25" s="1"/>
  <c r="I25" s="1"/>
  <c r="G24"/>
  <c r="I24" s="1"/>
  <c r="F24"/>
  <c r="F23"/>
  <c r="G23" s="1"/>
  <c r="I23" s="1"/>
  <c r="G22"/>
  <c r="I22" s="1"/>
  <c r="F22"/>
  <c r="F21"/>
  <c r="G21" s="1"/>
  <c r="I21" s="1"/>
  <c r="F15"/>
  <c r="G15" s="1"/>
  <c r="I15" s="1"/>
  <c r="G14"/>
  <c r="I14" s="1"/>
  <c r="F14"/>
  <c r="F13"/>
  <c r="G13" s="1"/>
  <c r="I13" s="1"/>
  <c r="F12"/>
  <c r="G12" s="1"/>
  <c r="I12" s="1"/>
  <c r="F11"/>
  <c r="G11" s="1"/>
  <c r="I11" s="1"/>
  <c r="F25" i="7"/>
  <c r="G25" s="1"/>
  <c r="F24"/>
  <c r="G24" s="1"/>
  <c r="F23"/>
  <c r="G23" s="1"/>
  <c r="G22"/>
  <c r="I22" s="1"/>
  <c r="F22"/>
  <c r="F21"/>
  <c r="G21" s="1"/>
  <c r="D31"/>
  <c r="E31" s="1"/>
  <c r="F11"/>
  <c r="G11" s="1"/>
  <c r="I11" s="1"/>
  <c r="F12"/>
  <c r="G12" s="1"/>
  <c r="I12" s="1"/>
  <c r="F13"/>
  <c r="G13" s="1"/>
  <c r="I13" s="1"/>
  <c r="F14"/>
  <c r="G14" s="1"/>
  <c r="I14" s="1"/>
  <c r="F15"/>
  <c r="G15" s="1"/>
  <c r="D31" i="4" l="1"/>
  <c r="E31" s="1"/>
  <c r="D35"/>
  <c r="E35" s="1"/>
  <c r="D33"/>
  <c r="E33" s="1"/>
  <c r="D32"/>
  <c r="E32" s="1"/>
  <c r="I24" i="7"/>
  <c r="D34"/>
  <c r="I23"/>
  <c r="D33"/>
  <c r="I25"/>
  <c r="D35"/>
  <c r="D32"/>
  <c r="I21"/>
  <c r="I15"/>
  <c r="E36" i="4" l="1"/>
  <c r="E35" i="7"/>
  <c r="D12" i="6"/>
  <c r="E34" i="7"/>
  <c r="D11" i="6"/>
  <c r="E11" s="1"/>
  <c r="E32" i="7"/>
  <c r="D9" i="6"/>
  <c r="E33" i="7"/>
  <c r="D10" i="6"/>
  <c r="D8"/>
  <c r="E36" i="7" l="1"/>
  <c r="E8" i="6"/>
  <c r="E12" l="1"/>
  <c r="E10"/>
  <c r="E9"/>
  <c r="E13" l="1"/>
</calcChain>
</file>

<file path=xl/sharedStrings.xml><?xml version="1.0" encoding="utf-8"?>
<sst xmlns="http://schemas.openxmlformats.org/spreadsheetml/2006/main" count="128" uniqueCount="25">
  <si>
    <t>Koszt całkowity</t>
  </si>
  <si>
    <t>Łącznie Koszty</t>
  </si>
  <si>
    <t>Koszt za RBG</t>
  </si>
  <si>
    <t>koszt za RBG</t>
  </si>
  <si>
    <t>Łączna ilość RBG</t>
  </si>
  <si>
    <t>Ilość Służb</t>
  </si>
  <si>
    <t>Poczatek Pracy</t>
  </si>
  <si>
    <t>Koniec Pracy</t>
  </si>
  <si>
    <t>Ilość godzin pracy</t>
  </si>
  <si>
    <t>Łącznie ilość godzin pracy</t>
  </si>
  <si>
    <t>Koszt RBG</t>
  </si>
  <si>
    <t>Karetka podstawowa P</t>
  </si>
  <si>
    <t>Karetka specjalistyczna S</t>
  </si>
  <si>
    <t>Pielęgniarka/Ratownik medyczny</t>
  </si>
  <si>
    <t>Lekarz</t>
  </si>
  <si>
    <t>Kategoria służby medycznej</t>
  </si>
  <si>
    <t>DNI TECHNICZNE</t>
  </si>
  <si>
    <t>PODSUMOWANIE</t>
  </si>
  <si>
    <t>data realizacji usługi</t>
  </si>
  <si>
    <t>Załącznik nr 3 Protokół Rozliczenia 2</t>
  </si>
  <si>
    <t>nazwa imprezy B2B/B2C</t>
  </si>
  <si>
    <t>IMPREZA B2B/B2C</t>
  </si>
  <si>
    <t>Koordynator Medyczny Imprezy</t>
  </si>
  <si>
    <t>n/d</t>
  </si>
  <si>
    <t>Ratownik</t>
  </si>
</sst>
</file>

<file path=xl/styles.xml><?xml version="1.0" encoding="utf-8"?>
<styleSheet xmlns="http://schemas.openxmlformats.org/spreadsheetml/2006/main">
  <numFmts count="2">
    <numFmt numFmtId="164" formatCode="#,##0.00&quot; zł&quot;"/>
    <numFmt numFmtId="165" formatCode="h:mm;@"/>
  </numFmts>
  <fonts count="21">
    <font>
      <sz val="10"/>
      <name val="Arial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  <charset val="238"/>
    </font>
    <font>
      <b/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5"/>
      <color theme="1"/>
      <name val="Calibri"/>
      <family val="2"/>
      <scheme val="minor"/>
    </font>
    <font>
      <sz val="8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rgb="FF00B050"/>
      <name val="Arial"/>
      <family val="2"/>
      <charset val="238"/>
    </font>
    <font>
      <b/>
      <sz val="8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6"/>
      <color indexed="8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5" tint="0.39997558519241921"/>
        <bgColor indexed="5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indexed="51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0" fontId="1" fillId="0" borderId="0"/>
    <xf numFmtId="0" fontId="2" fillId="0" borderId="0"/>
    <xf numFmtId="0" fontId="8" fillId="0" borderId="0"/>
    <xf numFmtId="0" fontId="2" fillId="0" borderId="0"/>
  </cellStyleXfs>
  <cellXfs count="71">
    <xf numFmtId="0" fontId="0" fillId="0" borderId="0" xfId="0"/>
    <xf numFmtId="0" fontId="5" fillId="0" borderId="0" xfId="1" applyFont="1" applyBorder="1"/>
    <xf numFmtId="164" fontId="5" fillId="0" borderId="2" xfId="1" applyNumberFormat="1" applyFont="1" applyBorder="1" applyAlignment="1">
      <alignment horizontal="center" wrapText="1"/>
    </xf>
    <xf numFmtId="4" fontId="5" fillId="0" borderId="3" xfId="1" applyNumberFormat="1" applyFont="1" applyBorder="1" applyAlignment="1">
      <alignment horizontal="center"/>
    </xf>
    <xf numFmtId="0" fontId="7" fillId="0" borderId="0" xfId="2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wrapText="1"/>
    </xf>
    <xf numFmtId="4" fontId="12" fillId="0" borderId="0" xfId="0" applyNumberFormat="1" applyFont="1"/>
    <xf numFmtId="164" fontId="5" fillId="0" borderId="6" xfId="1" applyNumberFormat="1" applyFont="1" applyBorder="1" applyAlignment="1">
      <alignment horizontal="center" wrapText="1"/>
    </xf>
    <xf numFmtId="164" fontId="11" fillId="0" borderId="0" xfId="1" applyNumberFormat="1" applyFont="1" applyBorder="1" applyAlignment="1">
      <alignment horizontal="center" vertical="center"/>
    </xf>
    <xf numFmtId="0" fontId="14" fillId="0" borderId="0" xfId="0" applyFont="1"/>
    <xf numFmtId="16" fontId="14" fillId="0" borderId="0" xfId="0" applyNumberFormat="1" applyFont="1" applyAlignment="1">
      <alignment horizontal="left"/>
    </xf>
    <xf numFmtId="0" fontId="15" fillId="0" borderId="0" xfId="0" applyFont="1"/>
    <xf numFmtId="164" fontId="7" fillId="0" borderId="0" xfId="2" applyNumberFormat="1" applyFont="1" applyFill="1" applyBorder="1" applyAlignment="1">
      <alignment vertical="center" wrapText="1"/>
    </xf>
    <xf numFmtId="0" fontId="16" fillId="0" borderId="0" xfId="0" applyFont="1" applyAlignment="1">
      <alignment horizontal="right" vertical="center"/>
    </xf>
    <xf numFmtId="4" fontId="4" fillId="0" borderId="5" xfId="1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 applyProtection="1">
      <alignment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9" fillId="0" borderId="10" xfId="2" applyFont="1" applyBorder="1" applyAlignment="1">
      <alignment horizontal="center" vertical="center" wrapText="1"/>
    </xf>
    <xf numFmtId="0" fontId="19" fillId="0" borderId="6" xfId="2" applyFont="1" applyBorder="1" applyAlignment="1">
      <alignment horizontal="center" vertical="center" wrapText="1"/>
    </xf>
    <xf numFmtId="0" fontId="19" fillId="0" borderId="4" xfId="2" applyFont="1" applyBorder="1" applyAlignment="1">
      <alignment horizontal="center" vertical="center" wrapText="1"/>
    </xf>
    <xf numFmtId="0" fontId="13" fillId="2" borderId="1" xfId="5" applyNumberFormat="1" applyFont="1" applyFill="1" applyBorder="1" applyAlignment="1" applyProtection="1">
      <alignment horizontal="center" vertical="center" wrapText="1"/>
    </xf>
    <xf numFmtId="0" fontId="13" fillId="0" borderId="2" xfId="5" applyNumberFormat="1" applyFont="1" applyFill="1" applyBorder="1" applyAlignment="1" applyProtection="1">
      <alignment horizontal="center" vertical="center" wrapText="1"/>
    </xf>
    <xf numFmtId="20" fontId="13" fillId="0" borderId="2" xfId="5" applyNumberFormat="1" applyFont="1" applyFill="1" applyBorder="1" applyAlignment="1" applyProtection="1">
      <alignment horizontal="center" vertical="center" wrapText="1"/>
    </xf>
    <xf numFmtId="165" fontId="13" fillId="0" borderId="2" xfId="5" applyNumberFormat="1" applyFont="1" applyFill="1" applyBorder="1" applyAlignment="1" applyProtection="1">
      <alignment horizontal="center" vertical="center" wrapText="1"/>
    </xf>
    <xf numFmtId="0" fontId="13" fillId="3" borderId="2" xfId="2" applyFont="1" applyFill="1" applyBorder="1" applyAlignment="1">
      <alignment horizontal="center" vertical="center" wrapText="1"/>
    </xf>
    <xf numFmtId="2" fontId="13" fillId="2" borderId="2" xfId="5" applyNumberFormat="1" applyFont="1" applyFill="1" applyBorder="1" applyAlignment="1" applyProtection="1">
      <alignment horizontal="center" vertical="center" wrapText="1"/>
    </xf>
    <xf numFmtId="164" fontId="13" fillId="2" borderId="3" xfId="5" applyNumberFormat="1" applyFont="1" applyFill="1" applyBorder="1" applyAlignment="1" applyProtection="1">
      <alignment horizontal="center" vertical="center" wrapText="1"/>
    </xf>
    <xf numFmtId="0" fontId="17" fillId="0" borderId="0" xfId="2" applyFont="1" applyBorder="1" applyAlignment="1">
      <alignment horizontal="center" vertical="center" wrapText="1"/>
    </xf>
    <xf numFmtId="164" fontId="17" fillId="0" borderId="0" xfId="2" applyNumberFormat="1" applyFont="1" applyFill="1" applyBorder="1" applyAlignment="1">
      <alignment vertical="center" wrapText="1"/>
    </xf>
    <xf numFmtId="164" fontId="17" fillId="0" borderId="13" xfId="2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2" fontId="5" fillId="0" borderId="2" xfId="1" applyNumberFormat="1" applyFont="1" applyFill="1" applyBorder="1" applyAlignment="1">
      <alignment horizontal="center" wrapText="1"/>
    </xf>
    <xf numFmtId="0" fontId="13" fillId="2" borderId="14" xfId="5" applyNumberFormat="1" applyFont="1" applyFill="1" applyBorder="1" applyAlignment="1" applyProtection="1">
      <alignment horizontal="center" vertical="center" wrapText="1"/>
    </xf>
    <xf numFmtId="164" fontId="5" fillId="0" borderId="15" xfId="1" applyNumberFormat="1" applyFont="1" applyBorder="1" applyAlignment="1">
      <alignment horizontal="center" wrapText="1"/>
    </xf>
    <xf numFmtId="0" fontId="13" fillId="2" borderId="16" xfId="5" applyNumberFormat="1" applyFont="1" applyFill="1" applyBorder="1" applyAlignment="1" applyProtection="1">
      <alignment horizontal="center" vertical="center" wrapText="1"/>
    </xf>
    <xf numFmtId="164" fontId="5" fillId="0" borderId="17" xfId="1" applyNumberFormat="1" applyFont="1" applyBorder="1" applyAlignment="1">
      <alignment horizontal="center" wrapText="1"/>
    </xf>
    <xf numFmtId="2" fontId="5" fillId="0" borderId="17" xfId="1" applyNumberFormat="1" applyFont="1" applyFill="1" applyBorder="1" applyAlignment="1">
      <alignment horizontal="center" wrapText="1"/>
    </xf>
    <xf numFmtId="4" fontId="4" fillId="4" borderId="5" xfId="1" applyNumberFormat="1" applyFont="1" applyFill="1" applyBorder="1" applyAlignment="1">
      <alignment horizontal="center"/>
    </xf>
    <xf numFmtId="2" fontId="5" fillId="0" borderId="15" xfId="1" applyNumberFormat="1" applyFont="1" applyFill="1" applyBorder="1" applyAlignment="1">
      <alignment horizontal="center" vertical="center" wrapText="1"/>
    </xf>
    <xf numFmtId="4" fontId="5" fillId="0" borderId="18" xfId="1" applyNumberFormat="1" applyFont="1" applyBorder="1" applyAlignment="1">
      <alignment horizontal="center"/>
    </xf>
    <xf numFmtId="4" fontId="5" fillId="0" borderId="19" xfId="1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4" fillId="5" borderId="20" xfId="5" applyNumberFormat="1" applyFont="1" applyFill="1" applyBorder="1" applyAlignment="1" applyProtection="1">
      <alignment horizontal="center" vertical="center" wrapText="1"/>
    </xf>
    <xf numFmtId="0" fontId="6" fillId="5" borderId="21" xfId="5" applyFont="1" applyFill="1" applyBorder="1"/>
    <xf numFmtId="0" fontId="4" fillId="5" borderId="21" xfId="5" applyFont="1" applyFill="1" applyBorder="1"/>
    <xf numFmtId="0" fontId="4" fillId="5" borderId="22" xfId="5" applyFont="1" applyFill="1" applyBorder="1"/>
    <xf numFmtId="2" fontId="5" fillId="0" borderId="2" xfId="1" applyNumberFormat="1" applyFont="1" applyFill="1" applyBorder="1" applyAlignment="1">
      <alignment horizontal="center" vertical="center" wrapText="1"/>
    </xf>
    <xf numFmtId="2" fontId="5" fillId="0" borderId="17" xfId="1" applyNumberFormat="1" applyFont="1" applyFill="1" applyBorder="1" applyAlignment="1">
      <alignment horizontal="center" vertical="center" wrapText="1"/>
    </xf>
    <xf numFmtId="0" fontId="4" fillId="7" borderId="20" xfId="5" applyNumberFormat="1" applyFont="1" applyFill="1" applyBorder="1" applyAlignment="1" applyProtection="1">
      <alignment horizontal="center" vertical="center" wrapText="1"/>
    </xf>
    <xf numFmtId="0" fontId="6" fillId="7" borderId="21" xfId="5" applyFont="1" applyFill="1" applyBorder="1" applyAlignment="1">
      <alignment horizontal="center"/>
    </xf>
    <xf numFmtId="0" fontId="4" fillId="7" borderId="21" xfId="5" applyFont="1" applyFill="1" applyBorder="1" applyAlignment="1">
      <alignment horizontal="center"/>
    </xf>
    <xf numFmtId="0" fontId="4" fillId="7" borderId="22" xfId="5" applyFont="1" applyFill="1" applyBorder="1" applyAlignment="1">
      <alignment horizontal="center"/>
    </xf>
    <xf numFmtId="4" fontId="5" fillId="0" borderId="3" xfId="1" applyNumberFormat="1" applyFont="1" applyBorder="1" applyAlignment="1">
      <alignment horizontal="center" vertical="center"/>
    </xf>
    <xf numFmtId="0" fontId="13" fillId="2" borderId="20" xfId="5" applyNumberFormat="1" applyFont="1" applyFill="1" applyBorder="1" applyAlignment="1" applyProtection="1">
      <alignment horizontal="center" vertical="center" wrapText="1"/>
    </xf>
    <xf numFmtId="164" fontId="5" fillId="0" borderId="21" xfId="1" applyNumberFormat="1" applyFont="1" applyBorder="1" applyAlignment="1">
      <alignment horizontal="center" wrapText="1"/>
    </xf>
    <xf numFmtId="2" fontId="5" fillId="0" borderId="21" xfId="1" applyNumberFormat="1" applyFont="1" applyFill="1" applyBorder="1" applyAlignment="1">
      <alignment horizontal="center" wrapText="1"/>
    </xf>
    <xf numFmtId="4" fontId="5" fillId="0" borderId="23" xfId="1" applyNumberFormat="1" applyFont="1" applyBorder="1" applyAlignment="1">
      <alignment horizontal="center"/>
    </xf>
    <xf numFmtId="0" fontId="17" fillId="6" borderId="11" xfId="2" applyFont="1" applyFill="1" applyBorder="1" applyAlignment="1">
      <alignment horizontal="center" vertical="center" wrapText="1"/>
    </xf>
    <xf numFmtId="0" fontId="17" fillId="6" borderId="12" xfId="2" applyFont="1" applyFill="1" applyBorder="1" applyAlignment="1">
      <alignment horizontal="center" vertical="center" wrapText="1"/>
    </xf>
    <xf numFmtId="0" fontId="17" fillId="6" borderId="13" xfId="2" applyFont="1" applyFill="1" applyBorder="1" applyAlignment="1">
      <alignment horizontal="center" vertical="center" wrapText="1"/>
    </xf>
    <xf numFmtId="0" fontId="17" fillId="0" borderId="11" xfId="2" applyFont="1" applyBorder="1" applyAlignment="1">
      <alignment horizontal="center" vertical="center" wrapText="1"/>
    </xf>
    <xf numFmtId="0" fontId="17" fillId="0" borderId="12" xfId="2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4" fontId="18" fillId="7" borderId="7" xfId="0" applyNumberFormat="1" applyFont="1" applyFill="1" applyBorder="1" applyAlignment="1">
      <alignment horizontal="center" vertical="center"/>
    </xf>
    <xf numFmtId="0" fontId="18" fillId="7" borderId="8" xfId="0" applyFont="1" applyFill="1" applyBorder="1" applyAlignment="1"/>
    <xf numFmtId="0" fontId="18" fillId="7" borderId="9" xfId="0" applyFont="1" applyFill="1" applyBorder="1" applyAlignment="1"/>
  </cellXfs>
  <cellStyles count="6">
    <cellStyle name="Excel Built-in Normal" xfId="1"/>
    <cellStyle name="Excel Built-in Normal 1" xfId="2"/>
    <cellStyle name="Normalny" xfId="0" builtinId="0"/>
    <cellStyle name="Normalny 2" xfId="3"/>
    <cellStyle name="Normalny 2 2 3" xfId="4"/>
    <cellStyle name="Normalny_Arkusz1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.11.12%20za&#322;%203b%20Protok&#243;&#322;%20Rozliczenia%201%20Impreza%20Masowa,%20o%20charakterze%20masowy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liczenie DNI TECH"/>
      <sheetName val="rozliczenie IMPREZA"/>
      <sheetName val="Podsumowanie"/>
    </sheetNames>
    <sheetDataSet>
      <sheetData sheetId="0">
        <row r="30">
          <cell r="E30">
            <v>0</v>
          </cell>
        </row>
      </sheetData>
      <sheetData sheetId="1">
        <row r="30">
          <cell r="E30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opLeftCell="A7" zoomScaleNormal="100" workbookViewId="0">
      <selection activeCell="L26" sqref="L26"/>
    </sheetView>
  </sheetViews>
  <sheetFormatPr defaultRowHeight="12.75"/>
  <cols>
    <col min="1" max="1" width="9.140625" style="15"/>
    <col min="2" max="2" width="23.42578125" style="5" customWidth="1"/>
    <col min="3" max="3" width="8.85546875" style="5" bestFit="1" customWidth="1"/>
    <col min="4" max="4" width="11.5703125" style="5" customWidth="1"/>
    <col min="5" max="5" width="10.7109375" style="5" customWidth="1"/>
    <col min="6" max="8" width="9.140625" style="5"/>
    <col min="9" max="9" width="10.28515625" style="5" bestFit="1" customWidth="1"/>
    <col min="10" max="10" width="9.140625" style="11"/>
    <col min="11" max="11" width="9.140625" style="11" customWidth="1"/>
    <col min="12" max="16384" width="9.140625" style="5"/>
  </cols>
  <sheetData>
    <row r="1" spans="1:11" ht="12.75" customHeight="1">
      <c r="A1" s="67" t="s">
        <v>19</v>
      </c>
      <c r="B1" s="66"/>
      <c r="C1" s="66"/>
      <c r="D1" s="66"/>
      <c r="E1" s="66"/>
      <c r="F1" s="66"/>
      <c r="G1" s="66"/>
      <c r="H1" s="66"/>
      <c r="I1" s="66"/>
      <c r="J1" s="66"/>
    </row>
    <row r="2" spans="1:11" ht="12.75" customHeight="1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1" ht="12.7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>
      <c r="A4" s="66" t="s">
        <v>16</v>
      </c>
      <c r="B4" s="66"/>
      <c r="C4" s="66"/>
      <c r="D4" s="66"/>
      <c r="E4" s="66"/>
    </row>
    <row r="5" spans="1:11" ht="13.5" thickBot="1"/>
    <row r="6" spans="1:11" ht="13.5" thickBot="1">
      <c r="B6" s="68" t="s">
        <v>20</v>
      </c>
      <c r="C6" s="69"/>
      <c r="D6" s="69"/>
      <c r="E6" s="69"/>
      <c r="F6" s="69"/>
      <c r="G6" s="69"/>
      <c r="H6" s="69"/>
      <c r="I6" s="70"/>
    </row>
    <row r="7" spans="1:11" ht="13.5" thickBot="1">
      <c r="B7" s="18"/>
      <c r="C7" s="18"/>
      <c r="D7" s="18"/>
      <c r="E7" s="18"/>
      <c r="F7" s="18"/>
      <c r="G7" s="18"/>
      <c r="H7" s="18"/>
      <c r="I7" s="18"/>
    </row>
    <row r="8" spans="1:11" ht="13.5" thickBot="1">
      <c r="B8" s="61" t="s">
        <v>18</v>
      </c>
      <c r="C8" s="62"/>
      <c r="D8" s="62"/>
      <c r="E8" s="62"/>
      <c r="F8" s="62"/>
      <c r="G8" s="62"/>
      <c r="H8" s="62"/>
      <c r="I8" s="63"/>
    </row>
    <row r="9" spans="1:11" ht="16.5">
      <c r="B9" s="19" t="s">
        <v>15</v>
      </c>
      <c r="C9" s="20" t="s">
        <v>5</v>
      </c>
      <c r="D9" s="20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1" t="s">
        <v>0</v>
      </c>
    </row>
    <row r="10" spans="1:11">
      <c r="B10" s="22" t="s">
        <v>22</v>
      </c>
      <c r="C10" s="23">
        <v>0</v>
      </c>
      <c r="D10" s="24" t="s">
        <v>23</v>
      </c>
      <c r="E10" s="24" t="s">
        <v>23</v>
      </c>
      <c r="F10" s="24" t="s">
        <v>23</v>
      </c>
      <c r="G10" s="24" t="s">
        <v>23</v>
      </c>
      <c r="H10" s="24" t="s">
        <v>23</v>
      </c>
      <c r="I10" s="28">
        <v>0</v>
      </c>
    </row>
    <row r="11" spans="1:11">
      <c r="B11" s="22" t="s">
        <v>11</v>
      </c>
      <c r="C11" s="23">
        <v>0</v>
      </c>
      <c r="D11" s="24">
        <v>0.33333333333333331</v>
      </c>
      <c r="E11" s="25">
        <v>0.83333333333333337</v>
      </c>
      <c r="F11" s="26">
        <f t="shared" ref="F11:F15" si="0">IF(E11&lt;D11,E11+$J$9-D11,E11-D11)*24</f>
        <v>12</v>
      </c>
      <c r="G11" s="27">
        <f t="shared" ref="G11:G15" si="1">C11*F11</f>
        <v>0</v>
      </c>
      <c r="H11" s="9">
        <v>0</v>
      </c>
      <c r="I11" s="28">
        <f t="shared" ref="I11:I15" si="2">G11*H11</f>
        <v>0</v>
      </c>
    </row>
    <row r="12" spans="1:11">
      <c r="B12" s="22" t="s">
        <v>12</v>
      </c>
      <c r="C12" s="23">
        <v>0</v>
      </c>
      <c r="D12" s="24">
        <v>0.33333333333333331</v>
      </c>
      <c r="E12" s="25">
        <v>0.83333333333333337</v>
      </c>
      <c r="F12" s="26">
        <f t="shared" si="0"/>
        <v>12</v>
      </c>
      <c r="G12" s="27">
        <f t="shared" si="1"/>
        <v>0</v>
      </c>
      <c r="H12" s="2">
        <v>0</v>
      </c>
      <c r="I12" s="28">
        <f t="shared" si="2"/>
        <v>0</v>
      </c>
    </row>
    <row r="13" spans="1:11">
      <c r="B13" s="22" t="s">
        <v>13</v>
      </c>
      <c r="C13" s="23">
        <v>0</v>
      </c>
      <c r="D13" s="24">
        <v>0.33333333333333331</v>
      </c>
      <c r="E13" s="25">
        <v>0.83333333333333337</v>
      </c>
      <c r="F13" s="26">
        <f t="shared" si="0"/>
        <v>12</v>
      </c>
      <c r="G13" s="27">
        <f t="shared" si="1"/>
        <v>0</v>
      </c>
      <c r="H13" s="2">
        <v>0</v>
      </c>
      <c r="I13" s="28">
        <f t="shared" si="2"/>
        <v>0</v>
      </c>
    </row>
    <row r="14" spans="1:11">
      <c r="B14" s="22" t="s">
        <v>24</v>
      </c>
      <c r="C14" s="23">
        <v>0</v>
      </c>
      <c r="D14" s="24">
        <v>0.33333333333333331</v>
      </c>
      <c r="E14" s="25">
        <v>0.83333333333333337</v>
      </c>
      <c r="F14" s="26">
        <f t="shared" si="0"/>
        <v>12</v>
      </c>
      <c r="G14" s="27">
        <f t="shared" si="1"/>
        <v>0</v>
      </c>
      <c r="H14" s="2">
        <v>0</v>
      </c>
      <c r="I14" s="28">
        <f t="shared" si="2"/>
        <v>0</v>
      </c>
    </row>
    <row r="15" spans="1:11" ht="13.5" thickBot="1">
      <c r="B15" s="22" t="s">
        <v>14</v>
      </c>
      <c r="C15" s="23">
        <v>0</v>
      </c>
      <c r="D15" s="24">
        <v>0.33333333333333331</v>
      </c>
      <c r="E15" s="25">
        <v>0.83333333333333337</v>
      </c>
      <c r="F15" s="26">
        <f t="shared" si="0"/>
        <v>12</v>
      </c>
      <c r="G15" s="27">
        <f t="shared" si="1"/>
        <v>0</v>
      </c>
      <c r="H15" s="2">
        <v>0</v>
      </c>
      <c r="I15" s="28">
        <f t="shared" si="2"/>
        <v>0</v>
      </c>
      <c r="J15" s="12"/>
      <c r="K15" s="13"/>
    </row>
    <row r="16" spans="1:11" ht="13.5" thickBot="1">
      <c r="B16" s="64" t="s">
        <v>1</v>
      </c>
      <c r="C16" s="65"/>
      <c r="D16" s="65"/>
      <c r="E16" s="65"/>
      <c r="F16" s="65"/>
      <c r="G16" s="65"/>
      <c r="H16" s="65"/>
      <c r="I16" s="31">
        <f>SUM(I10:I15)</f>
        <v>0</v>
      </c>
    </row>
    <row r="17" spans="2:9" ht="13.5" thickBot="1">
      <c r="B17" s="29"/>
      <c r="C17" s="29"/>
      <c r="D17" s="29"/>
      <c r="E17" s="29"/>
      <c r="F17" s="29"/>
      <c r="G17" s="29"/>
      <c r="H17" s="29"/>
      <c r="I17" s="30"/>
    </row>
    <row r="18" spans="2:9" ht="13.5" customHeight="1" thickBot="1">
      <c r="B18" s="61" t="s">
        <v>18</v>
      </c>
      <c r="C18" s="62"/>
      <c r="D18" s="62"/>
      <c r="E18" s="62"/>
      <c r="F18" s="62"/>
      <c r="G18" s="62"/>
      <c r="H18" s="62"/>
      <c r="I18" s="63"/>
    </row>
    <row r="19" spans="2:9" ht="16.5">
      <c r="B19" s="19" t="s">
        <v>15</v>
      </c>
      <c r="C19" s="20" t="s">
        <v>5</v>
      </c>
      <c r="D19" s="20" t="s">
        <v>6</v>
      </c>
      <c r="E19" s="20" t="s">
        <v>7</v>
      </c>
      <c r="F19" s="20" t="s">
        <v>8</v>
      </c>
      <c r="G19" s="20" t="s">
        <v>9</v>
      </c>
      <c r="H19" s="20" t="s">
        <v>10</v>
      </c>
      <c r="I19" s="21" t="s">
        <v>0</v>
      </c>
    </row>
    <row r="20" spans="2:9">
      <c r="B20" s="22" t="s">
        <v>22</v>
      </c>
      <c r="C20" s="23">
        <v>0</v>
      </c>
      <c r="D20" s="24" t="s">
        <v>23</v>
      </c>
      <c r="E20" s="24" t="s">
        <v>23</v>
      </c>
      <c r="F20" s="24" t="s">
        <v>23</v>
      </c>
      <c r="G20" s="24" t="s">
        <v>23</v>
      </c>
      <c r="H20" s="24" t="s">
        <v>23</v>
      </c>
      <c r="I20" s="28">
        <v>0</v>
      </c>
    </row>
    <row r="21" spans="2:9">
      <c r="B21" s="22" t="s">
        <v>11</v>
      </c>
      <c r="C21" s="23">
        <v>0</v>
      </c>
      <c r="D21" s="24">
        <v>0.33333333333333331</v>
      </c>
      <c r="E21" s="25">
        <v>0.83333333333333337</v>
      </c>
      <c r="F21" s="26">
        <f t="shared" ref="F21:F25" si="3">IF(E21&lt;D21,E21+$J$9-D21,E21-D21)*24</f>
        <v>12</v>
      </c>
      <c r="G21" s="27">
        <f t="shared" ref="G21:G25" si="4">C21*F21</f>
        <v>0</v>
      </c>
      <c r="H21" s="9">
        <v>0</v>
      </c>
      <c r="I21" s="28">
        <f t="shared" ref="I21:I25" si="5">G21*H21</f>
        <v>0</v>
      </c>
    </row>
    <row r="22" spans="2:9">
      <c r="B22" s="22" t="s">
        <v>12</v>
      </c>
      <c r="C22" s="23">
        <v>0</v>
      </c>
      <c r="D22" s="24">
        <v>0.33333333333333331</v>
      </c>
      <c r="E22" s="25">
        <v>0.83333333333333337</v>
      </c>
      <c r="F22" s="26">
        <f t="shared" si="3"/>
        <v>12</v>
      </c>
      <c r="G22" s="27">
        <f t="shared" si="4"/>
        <v>0</v>
      </c>
      <c r="H22" s="2">
        <v>0</v>
      </c>
      <c r="I22" s="28">
        <f t="shared" si="5"/>
        <v>0</v>
      </c>
    </row>
    <row r="23" spans="2:9">
      <c r="B23" s="22" t="s">
        <v>13</v>
      </c>
      <c r="C23" s="23">
        <v>0</v>
      </c>
      <c r="D23" s="24">
        <v>0.33333333333333331</v>
      </c>
      <c r="E23" s="25">
        <v>0.83333333333333337</v>
      </c>
      <c r="F23" s="26">
        <f t="shared" si="3"/>
        <v>12</v>
      </c>
      <c r="G23" s="27">
        <f t="shared" si="4"/>
        <v>0</v>
      </c>
      <c r="H23" s="2">
        <v>0</v>
      </c>
      <c r="I23" s="28">
        <f t="shared" si="5"/>
        <v>0</v>
      </c>
    </row>
    <row r="24" spans="2:9">
      <c r="B24" s="22" t="s">
        <v>24</v>
      </c>
      <c r="C24" s="23">
        <v>0</v>
      </c>
      <c r="D24" s="24">
        <v>0.33333333333333331</v>
      </c>
      <c r="E24" s="25">
        <v>0.83333333333333337</v>
      </c>
      <c r="F24" s="26">
        <f t="shared" si="3"/>
        <v>12</v>
      </c>
      <c r="G24" s="27">
        <f t="shared" si="4"/>
        <v>0</v>
      </c>
      <c r="H24" s="2">
        <v>0</v>
      </c>
      <c r="I24" s="28">
        <f t="shared" si="5"/>
        <v>0</v>
      </c>
    </row>
    <row r="25" spans="2:9" ht="13.5" thickBot="1">
      <c r="B25" s="22" t="s">
        <v>14</v>
      </c>
      <c r="C25" s="23">
        <v>0</v>
      </c>
      <c r="D25" s="24">
        <v>0.33333333333333331</v>
      </c>
      <c r="E25" s="25">
        <v>0.83333333333333337</v>
      </c>
      <c r="F25" s="26">
        <f t="shared" si="3"/>
        <v>12</v>
      </c>
      <c r="G25" s="27">
        <f t="shared" si="4"/>
        <v>0</v>
      </c>
      <c r="H25" s="2">
        <v>0</v>
      </c>
      <c r="I25" s="28">
        <f t="shared" si="5"/>
        <v>0</v>
      </c>
    </row>
    <row r="26" spans="2:9" ht="13.5" thickBot="1">
      <c r="B26" s="64" t="s">
        <v>1</v>
      </c>
      <c r="C26" s="65"/>
      <c r="D26" s="65"/>
      <c r="E26" s="65"/>
      <c r="F26" s="65"/>
      <c r="G26" s="65"/>
      <c r="H26" s="65"/>
      <c r="I26" s="31">
        <f>SUM(I20:I25)</f>
        <v>0</v>
      </c>
    </row>
    <row r="27" spans="2:9">
      <c r="B27" s="29"/>
      <c r="C27" s="29"/>
      <c r="D27" s="29"/>
      <c r="E27" s="29"/>
      <c r="F27" s="29"/>
      <c r="G27" s="29"/>
      <c r="H27" s="29"/>
      <c r="I27" s="30"/>
    </row>
    <row r="28" spans="2:9" ht="13.5" thickBot="1">
      <c r="B28" s="6"/>
      <c r="C28" s="6"/>
      <c r="D28" s="6"/>
      <c r="E28" s="6"/>
      <c r="F28" s="6"/>
      <c r="G28" s="6"/>
      <c r="H28" s="6"/>
      <c r="I28" s="17"/>
    </row>
    <row r="29" spans="2:9" ht="13.5" thickBot="1">
      <c r="B29" s="46" t="s">
        <v>15</v>
      </c>
      <c r="C29" s="47" t="s">
        <v>3</v>
      </c>
      <c r="D29" s="48" t="s">
        <v>4</v>
      </c>
      <c r="E29" s="49" t="s">
        <v>0</v>
      </c>
    </row>
    <row r="30" spans="2:9">
      <c r="B30" s="34" t="s">
        <v>22</v>
      </c>
      <c r="C30" s="35" t="s">
        <v>23</v>
      </c>
      <c r="D30" s="40" t="s">
        <v>23</v>
      </c>
      <c r="E30" s="41">
        <f>SUMIF($B$7:$B$266,"Koordynator Medyczny Imprezy",$I$7:$I$266)</f>
        <v>0</v>
      </c>
    </row>
    <row r="31" spans="2:9">
      <c r="B31" s="22" t="s">
        <v>11</v>
      </c>
      <c r="C31" s="2">
        <v>0</v>
      </c>
      <c r="D31" s="50">
        <f>SUMIF($B$7:$B$266,"Karetka podstawowa P",$G$7:$G$266)</f>
        <v>0</v>
      </c>
      <c r="E31" s="3">
        <f t="shared" ref="E31:E33" si="6">C31*D31</f>
        <v>0</v>
      </c>
      <c r="F31" s="7"/>
      <c r="G31" s="7"/>
      <c r="H31" s="7"/>
      <c r="I31" s="7"/>
    </row>
    <row r="32" spans="2:9">
      <c r="B32" s="22" t="s">
        <v>12</v>
      </c>
      <c r="C32" s="2">
        <v>0</v>
      </c>
      <c r="D32" s="50">
        <f>SUMIF($B$7:$B$266,"Karetka specjalistyczna S",$G$7:$G$266)</f>
        <v>0</v>
      </c>
      <c r="E32" s="3">
        <f>C32*D32</f>
        <v>0</v>
      </c>
      <c r="F32" s="7"/>
      <c r="G32" s="7"/>
      <c r="H32" s="7"/>
      <c r="I32" s="7"/>
    </row>
    <row r="33" spans="2:9">
      <c r="B33" s="22" t="s">
        <v>13</v>
      </c>
      <c r="C33" s="2">
        <v>0</v>
      </c>
      <c r="D33" s="50">
        <f>SUMIF($B$7:$B$266,"Pielęgniarka/Ratownik medyczny",$G$7:$G$266)</f>
        <v>0</v>
      </c>
      <c r="E33" s="3">
        <f t="shared" si="6"/>
        <v>0</v>
      </c>
      <c r="F33" s="7"/>
      <c r="G33" s="7"/>
      <c r="H33" s="7"/>
      <c r="I33" s="7"/>
    </row>
    <row r="34" spans="2:9">
      <c r="B34" s="22" t="s">
        <v>24</v>
      </c>
      <c r="C34" s="2">
        <v>0</v>
      </c>
      <c r="D34" s="50">
        <f>SUMIF($B$7:$B$266,"Lekarz",$G$7:$G$266)</f>
        <v>0</v>
      </c>
      <c r="E34" s="3">
        <f>C34*D34</f>
        <v>0</v>
      </c>
      <c r="F34" s="7"/>
      <c r="G34" s="7"/>
      <c r="H34" s="7"/>
      <c r="I34" s="7"/>
    </row>
    <row r="35" spans="2:9" ht="13.5" thickBot="1">
      <c r="B35" s="36" t="s">
        <v>14</v>
      </c>
      <c r="C35" s="37">
        <v>0</v>
      </c>
      <c r="D35" s="51">
        <f>SUMIF($B$7:$B$266,"Ratownik Zespołu Noszowych",$G$7:$G$266)</f>
        <v>0</v>
      </c>
      <c r="E35" s="42">
        <f>C35*D35</f>
        <v>0</v>
      </c>
      <c r="F35" s="7"/>
      <c r="G35" s="7"/>
      <c r="H35" s="7"/>
      <c r="I35" s="7"/>
    </row>
    <row r="36" spans="2:9" ht="13.5" thickBot="1">
      <c r="B36" s="1"/>
      <c r="C36" s="1"/>
      <c r="D36" s="1"/>
      <c r="E36" s="39">
        <f>SUM(E30:E35)</f>
        <v>0</v>
      </c>
      <c r="F36" s="8"/>
      <c r="G36" s="7"/>
      <c r="H36" s="7"/>
      <c r="I36" s="7"/>
    </row>
    <row r="37" spans="2:9">
      <c r="B37" s="7"/>
      <c r="C37" s="7"/>
      <c r="D37" s="7"/>
      <c r="E37" s="10"/>
      <c r="F37" s="7"/>
      <c r="G37" s="7"/>
      <c r="H37" s="7"/>
      <c r="I37" s="7"/>
    </row>
    <row r="38" spans="2:9">
      <c r="B38" s="7"/>
      <c r="C38" s="7"/>
      <c r="D38" s="7"/>
      <c r="E38" s="10"/>
      <c r="F38" s="7"/>
      <c r="G38" s="7"/>
      <c r="H38" s="7"/>
      <c r="I38" s="7"/>
    </row>
  </sheetData>
  <mergeCells count="7">
    <mergeCell ref="B18:I18"/>
    <mergeCell ref="B26:H26"/>
    <mergeCell ref="A4:E4"/>
    <mergeCell ref="A1:J2"/>
    <mergeCell ref="B6:I6"/>
    <mergeCell ref="B8:I8"/>
    <mergeCell ref="B16:H1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opLeftCell="A10" zoomScaleNormal="100" workbookViewId="0">
      <selection activeCell="B34" sqref="B34:B35"/>
    </sheetView>
  </sheetViews>
  <sheetFormatPr defaultRowHeight="12.75"/>
  <cols>
    <col min="1" max="1" width="9.140625" style="15"/>
    <col min="2" max="2" width="23.42578125" style="5" customWidth="1"/>
    <col min="3" max="3" width="8.85546875" style="5" bestFit="1" customWidth="1"/>
    <col min="4" max="4" width="11.85546875" style="5" customWidth="1"/>
    <col min="5" max="5" width="10.7109375" style="5" customWidth="1"/>
    <col min="6" max="8" width="9.140625" style="5"/>
    <col min="9" max="9" width="10.28515625" style="5" bestFit="1" customWidth="1"/>
    <col min="10" max="10" width="9.140625" style="11"/>
    <col min="11" max="11" width="9.140625" style="11" customWidth="1"/>
    <col min="12" max="16384" width="9.140625" style="5"/>
  </cols>
  <sheetData>
    <row r="1" spans="1:10" ht="12.75" customHeight="1">
      <c r="A1" s="67" t="s">
        <v>19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2.75" customHeight="1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0" ht="12.7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>
      <c r="A4" s="66" t="s">
        <v>21</v>
      </c>
      <c r="B4" s="66"/>
      <c r="C4" s="66"/>
      <c r="D4" s="66"/>
      <c r="E4" s="66"/>
    </row>
    <row r="5" spans="1:10" ht="13.5" thickBot="1"/>
    <row r="6" spans="1:10" ht="13.5" thickBot="1">
      <c r="B6" s="68" t="s">
        <v>20</v>
      </c>
      <c r="C6" s="69"/>
      <c r="D6" s="69"/>
      <c r="E6" s="69"/>
      <c r="F6" s="69"/>
      <c r="G6" s="69"/>
      <c r="H6" s="69"/>
      <c r="I6" s="70"/>
    </row>
    <row r="7" spans="1:10" ht="13.5" thickBot="1">
      <c r="B7" s="29"/>
      <c r="C7" s="29"/>
      <c r="D7" s="29"/>
      <c r="E7" s="29"/>
      <c r="F7" s="29"/>
      <c r="G7" s="29"/>
      <c r="H7" s="29"/>
      <c r="I7" s="30"/>
    </row>
    <row r="8" spans="1:10" ht="13.5" customHeight="1" thickBot="1">
      <c r="B8" s="61" t="s">
        <v>18</v>
      </c>
      <c r="C8" s="62"/>
      <c r="D8" s="62"/>
      <c r="E8" s="62"/>
      <c r="F8" s="62"/>
      <c r="G8" s="62"/>
      <c r="H8" s="62"/>
      <c r="I8" s="63"/>
    </row>
    <row r="9" spans="1:10" ht="16.5">
      <c r="B9" s="19" t="s">
        <v>15</v>
      </c>
      <c r="C9" s="20" t="s">
        <v>5</v>
      </c>
      <c r="D9" s="20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1" t="s">
        <v>0</v>
      </c>
    </row>
    <row r="10" spans="1:10">
      <c r="B10" s="22" t="s">
        <v>22</v>
      </c>
      <c r="C10" s="23">
        <v>0</v>
      </c>
      <c r="D10" s="24" t="s">
        <v>23</v>
      </c>
      <c r="E10" s="24" t="s">
        <v>23</v>
      </c>
      <c r="F10" s="24" t="s">
        <v>23</v>
      </c>
      <c r="G10" s="24" t="s">
        <v>23</v>
      </c>
      <c r="H10" s="24" t="s">
        <v>23</v>
      </c>
      <c r="I10" s="28">
        <v>0</v>
      </c>
    </row>
    <row r="11" spans="1:10">
      <c r="B11" s="22" t="s">
        <v>11</v>
      </c>
      <c r="C11" s="23">
        <v>0</v>
      </c>
      <c r="D11" s="24">
        <v>0.33333333333333331</v>
      </c>
      <c r="E11" s="25">
        <v>0.83333333333333337</v>
      </c>
      <c r="F11" s="26">
        <f t="shared" ref="F11:F15" si="0">IF(E11&lt;D11,E11+$J$9-D11,E11-D11)*24</f>
        <v>12</v>
      </c>
      <c r="G11" s="27">
        <f t="shared" ref="G11:G15" si="1">C11*F11</f>
        <v>0</v>
      </c>
      <c r="H11" s="9">
        <v>0</v>
      </c>
      <c r="I11" s="28">
        <f t="shared" ref="I11:I15" si="2">G11*H11</f>
        <v>0</v>
      </c>
    </row>
    <row r="12" spans="1:10">
      <c r="B12" s="22" t="s">
        <v>12</v>
      </c>
      <c r="C12" s="23">
        <v>0</v>
      </c>
      <c r="D12" s="24">
        <v>0.33333333333333331</v>
      </c>
      <c r="E12" s="25">
        <v>0.83333333333333337</v>
      </c>
      <c r="F12" s="26">
        <f t="shared" si="0"/>
        <v>12</v>
      </c>
      <c r="G12" s="27">
        <f t="shared" si="1"/>
        <v>0</v>
      </c>
      <c r="H12" s="2">
        <v>0</v>
      </c>
      <c r="I12" s="28">
        <f t="shared" si="2"/>
        <v>0</v>
      </c>
    </row>
    <row r="13" spans="1:10">
      <c r="B13" s="22" t="s">
        <v>13</v>
      </c>
      <c r="C13" s="23">
        <v>0</v>
      </c>
      <c r="D13" s="24">
        <v>0.33333333333333331</v>
      </c>
      <c r="E13" s="25">
        <v>0.83333333333333337</v>
      </c>
      <c r="F13" s="26">
        <f t="shared" si="0"/>
        <v>12</v>
      </c>
      <c r="G13" s="27">
        <f t="shared" si="1"/>
        <v>0</v>
      </c>
      <c r="H13" s="2">
        <v>0</v>
      </c>
      <c r="I13" s="28">
        <f t="shared" si="2"/>
        <v>0</v>
      </c>
    </row>
    <row r="14" spans="1:10">
      <c r="B14" s="22" t="s">
        <v>24</v>
      </c>
      <c r="C14" s="23">
        <v>0</v>
      </c>
      <c r="D14" s="24">
        <v>0.33333333333333331</v>
      </c>
      <c r="E14" s="25">
        <v>0.83333333333333337</v>
      </c>
      <c r="F14" s="26">
        <f t="shared" si="0"/>
        <v>12</v>
      </c>
      <c r="G14" s="27">
        <f t="shared" si="1"/>
        <v>0</v>
      </c>
      <c r="H14" s="2">
        <v>0</v>
      </c>
      <c r="I14" s="28">
        <f t="shared" si="2"/>
        <v>0</v>
      </c>
    </row>
    <row r="15" spans="1:10" ht="13.5" thickBot="1">
      <c r="B15" s="22" t="s">
        <v>14</v>
      </c>
      <c r="C15" s="23">
        <v>0</v>
      </c>
      <c r="D15" s="24">
        <v>0.33333333333333331</v>
      </c>
      <c r="E15" s="25">
        <v>0.83333333333333337</v>
      </c>
      <c r="F15" s="26">
        <f t="shared" si="0"/>
        <v>12</v>
      </c>
      <c r="G15" s="27">
        <f t="shared" si="1"/>
        <v>0</v>
      </c>
      <c r="H15" s="2">
        <v>0</v>
      </c>
      <c r="I15" s="28">
        <f t="shared" si="2"/>
        <v>0</v>
      </c>
    </row>
    <row r="16" spans="1:10" ht="13.5" thickBot="1">
      <c r="B16" s="64" t="s">
        <v>1</v>
      </c>
      <c r="C16" s="65"/>
      <c r="D16" s="65"/>
      <c r="E16" s="65"/>
      <c r="F16" s="65"/>
      <c r="G16" s="65"/>
      <c r="H16" s="65"/>
      <c r="I16" s="31">
        <f>SUM(I10:I15)</f>
        <v>0</v>
      </c>
    </row>
    <row r="17" spans="2:9" ht="13.5" thickBot="1">
      <c r="B17" s="29"/>
      <c r="C17" s="29"/>
      <c r="D17" s="29"/>
      <c r="E17" s="29"/>
      <c r="F17" s="29"/>
      <c r="G17" s="29"/>
      <c r="H17" s="29"/>
      <c r="I17" s="30"/>
    </row>
    <row r="18" spans="2:9" ht="13.5" customHeight="1" thickBot="1">
      <c r="B18" s="61" t="s">
        <v>18</v>
      </c>
      <c r="C18" s="62"/>
      <c r="D18" s="62"/>
      <c r="E18" s="62"/>
      <c r="F18" s="62"/>
      <c r="G18" s="62"/>
      <c r="H18" s="62"/>
      <c r="I18" s="63"/>
    </row>
    <row r="19" spans="2:9" ht="16.5">
      <c r="B19" s="19" t="s">
        <v>15</v>
      </c>
      <c r="C19" s="20" t="s">
        <v>5</v>
      </c>
      <c r="D19" s="20" t="s">
        <v>6</v>
      </c>
      <c r="E19" s="20" t="s">
        <v>7</v>
      </c>
      <c r="F19" s="20" t="s">
        <v>8</v>
      </c>
      <c r="G19" s="20" t="s">
        <v>9</v>
      </c>
      <c r="H19" s="20" t="s">
        <v>10</v>
      </c>
      <c r="I19" s="21" t="s">
        <v>0</v>
      </c>
    </row>
    <row r="20" spans="2:9">
      <c r="B20" s="22" t="s">
        <v>22</v>
      </c>
      <c r="C20" s="23">
        <v>0</v>
      </c>
      <c r="D20" s="24" t="s">
        <v>23</v>
      </c>
      <c r="E20" s="24" t="s">
        <v>23</v>
      </c>
      <c r="F20" s="24" t="s">
        <v>23</v>
      </c>
      <c r="G20" s="24" t="s">
        <v>23</v>
      </c>
      <c r="H20" s="24" t="s">
        <v>23</v>
      </c>
      <c r="I20" s="28">
        <v>0</v>
      </c>
    </row>
    <row r="21" spans="2:9">
      <c r="B21" s="22" t="s">
        <v>11</v>
      </c>
      <c r="C21" s="23">
        <v>0</v>
      </c>
      <c r="D21" s="24">
        <v>0.33333333333333331</v>
      </c>
      <c r="E21" s="25">
        <v>0.83333333333333337</v>
      </c>
      <c r="F21" s="26">
        <f t="shared" ref="F21:F25" si="3">IF(E21&lt;D21,E21+$J$9-D21,E21-D21)*24</f>
        <v>12</v>
      </c>
      <c r="G21" s="27">
        <f t="shared" ref="G21:G25" si="4">C21*F21</f>
        <v>0</v>
      </c>
      <c r="H21" s="9">
        <v>0</v>
      </c>
      <c r="I21" s="28">
        <f t="shared" ref="I21:I25" si="5">G21*H21</f>
        <v>0</v>
      </c>
    </row>
    <row r="22" spans="2:9">
      <c r="B22" s="22" t="s">
        <v>12</v>
      </c>
      <c r="C22" s="23">
        <v>0</v>
      </c>
      <c r="D22" s="24">
        <v>0.33333333333333331</v>
      </c>
      <c r="E22" s="25">
        <v>0.83333333333333337</v>
      </c>
      <c r="F22" s="26">
        <f t="shared" si="3"/>
        <v>12</v>
      </c>
      <c r="G22" s="27">
        <f t="shared" si="4"/>
        <v>0</v>
      </c>
      <c r="H22" s="2">
        <v>0</v>
      </c>
      <c r="I22" s="28">
        <f t="shared" si="5"/>
        <v>0</v>
      </c>
    </row>
    <row r="23" spans="2:9">
      <c r="B23" s="22" t="s">
        <v>13</v>
      </c>
      <c r="C23" s="23">
        <v>0</v>
      </c>
      <c r="D23" s="24">
        <v>0.33333333333333331</v>
      </c>
      <c r="E23" s="25">
        <v>0.83333333333333337</v>
      </c>
      <c r="F23" s="26">
        <f t="shared" si="3"/>
        <v>12</v>
      </c>
      <c r="G23" s="27">
        <f t="shared" si="4"/>
        <v>0</v>
      </c>
      <c r="H23" s="2">
        <v>0</v>
      </c>
      <c r="I23" s="28">
        <f t="shared" si="5"/>
        <v>0</v>
      </c>
    </row>
    <row r="24" spans="2:9">
      <c r="B24" s="22" t="s">
        <v>24</v>
      </c>
      <c r="C24" s="23">
        <v>0</v>
      </c>
      <c r="D24" s="24">
        <v>0.33333333333333331</v>
      </c>
      <c r="E24" s="25">
        <v>0.83333333333333337</v>
      </c>
      <c r="F24" s="26">
        <f t="shared" si="3"/>
        <v>12</v>
      </c>
      <c r="G24" s="27">
        <f t="shared" si="4"/>
        <v>0</v>
      </c>
      <c r="H24" s="2">
        <v>0</v>
      </c>
      <c r="I24" s="28">
        <f t="shared" si="5"/>
        <v>0</v>
      </c>
    </row>
    <row r="25" spans="2:9" ht="13.5" thickBot="1">
      <c r="B25" s="22" t="s">
        <v>14</v>
      </c>
      <c r="C25" s="23">
        <v>0</v>
      </c>
      <c r="D25" s="24">
        <v>0.33333333333333331</v>
      </c>
      <c r="E25" s="25">
        <v>0.83333333333333337</v>
      </c>
      <c r="F25" s="26">
        <f t="shared" si="3"/>
        <v>12</v>
      </c>
      <c r="G25" s="27">
        <f t="shared" si="4"/>
        <v>0</v>
      </c>
      <c r="H25" s="2">
        <v>0</v>
      </c>
      <c r="I25" s="28">
        <f t="shared" si="5"/>
        <v>0</v>
      </c>
    </row>
    <row r="26" spans="2:9" ht="13.5" thickBot="1">
      <c r="B26" s="64" t="s">
        <v>1</v>
      </c>
      <c r="C26" s="65"/>
      <c r="D26" s="65"/>
      <c r="E26" s="65"/>
      <c r="F26" s="65"/>
      <c r="G26" s="65"/>
      <c r="H26" s="65"/>
      <c r="I26" s="31">
        <f>SUM(I20:I25)</f>
        <v>0</v>
      </c>
    </row>
    <row r="27" spans="2:9">
      <c r="B27" s="4"/>
      <c r="C27" s="4"/>
      <c r="D27" s="4"/>
      <c r="E27" s="4"/>
      <c r="F27" s="4"/>
      <c r="G27" s="4"/>
      <c r="H27" s="4"/>
      <c r="I27" s="14"/>
    </row>
    <row r="28" spans="2:9" ht="13.5" thickBot="1">
      <c r="B28" s="6"/>
      <c r="C28" s="6"/>
      <c r="D28" s="6"/>
      <c r="E28" s="6"/>
      <c r="F28" s="6"/>
      <c r="G28" s="6"/>
      <c r="H28" s="6"/>
      <c r="I28" s="17"/>
    </row>
    <row r="29" spans="2:9" ht="13.5" thickBot="1">
      <c r="B29" s="46" t="s">
        <v>15</v>
      </c>
      <c r="C29" s="47" t="s">
        <v>3</v>
      </c>
      <c r="D29" s="48" t="s">
        <v>4</v>
      </c>
      <c r="E29" s="49" t="s">
        <v>0</v>
      </c>
    </row>
    <row r="30" spans="2:9">
      <c r="B30" s="34" t="s">
        <v>22</v>
      </c>
      <c r="C30" s="35" t="s">
        <v>23</v>
      </c>
      <c r="D30" s="40" t="s">
        <v>23</v>
      </c>
      <c r="E30" s="41">
        <f>SUMIF($B$7:$B$266,"Koordynator Medyczny Imprezy",$I$7:$I$266)</f>
        <v>0</v>
      </c>
    </row>
    <row r="31" spans="2:9">
      <c r="B31" s="22" t="s">
        <v>11</v>
      </c>
      <c r="C31" s="2">
        <v>0</v>
      </c>
      <c r="D31" s="50">
        <f>SUMIF($B$7:$B$266,"Karetka podstawowa P",$G$7:$G$266)</f>
        <v>0</v>
      </c>
      <c r="E31" s="3">
        <f t="shared" ref="E31:E33" si="6">C31*D31</f>
        <v>0</v>
      </c>
      <c r="F31" s="7"/>
      <c r="G31" s="7"/>
      <c r="H31" s="7"/>
      <c r="I31" s="7"/>
    </row>
    <row r="32" spans="2:9">
      <c r="B32" s="22" t="s">
        <v>12</v>
      </c>
      <c r="C32" s="2">
        <v>0</v>
      </c>
      <c r="D32" s="50">
        <f>SUMIF($B$7:$B$266,"Karetka specjalistyczna S",$G$7:$G$266)</f>
        <v>0</v>
      </c>
      <c r="E32" s="3">
        <f>C32*D32</f>
        <v>0</v>
      </c>
      <c r="F32" s="7"/>
      <c r="G32" s="7"/>
      <c r="H32" s="7"/>
      <c r="I32" s="7"/>
    </row>
    <row r="33" spans="2:9">
      <c r="B33" s="22" t="s">
        <v>13</v>
      </c>
      <c r="C33" s="2">
        <v>0</v>
      </c>
      <c r="D33" s="50">
        <f>SUMIF($B$7:$B$266,"Pielęgniarka/Ratownik medyczny",$G$7:$G$266)</f>
        <v>0</v>
      </c>
      <c r="E33" s="3">
        <f t="shared" si="6"/>
        <v>0</v>
      </c>
      <c r="F33" s="7"/>
      <c r="G33" s="7"/>
      <c r="H33" s="7"/>
      <c r="I33" s="7"/>
    </row>
    <row r="34" spans="2:9">
      <c r="B34" s="22" t="s">
        <v>24</v>
      </c>
      <c r="C34" s="2">
        <v>0</v>
      </c>
      <c r="D34" s="50">
        <f>SUMIF($B$7:$B$266,"Lekarz",$G$7:$G$266)</f>
        <v>0</v>
      </c>
      <c r="E34" s="3">
        <f>C34*D34</f>
        <v>0</v>
      </c>
      <c r="F34" s="7"/>
      <c r="G34" s="7"/>
      <c r="H34" s="7"/>
      <c r="I34" s="7"/>
    </row>
    <row r="35" spans="2:9" ht="13.5" thickBot="1">
      <c r="B35" s="36" t="s">
        <v>14</v>
      </c>
      <c r="C35" s="37">
        <v>0</v>
      </c>
      <c r="D35" s="51">
        <f>SUMIF($B$7:$B$266,"Ratownik Zespołu Noszowych",$G$7:$G$266)</f>
        <v>0</v>
      </c>
      <c r="E35" s="42">
        <f>C35*D35</f>
        <v>0</v>
      </c>
      <c r="F35" s="7"/>
      <c r="G35" s="7"/>
      <c r="H35" s="7"/>
      <c r="I35" s="7"/>
    </row>
    <row r="36" spans="2:9" ht="13.5" thickBot="1">
      <c r="B36" s="1"/>
      <c r="C36" s="1"/>
      <c r="D36" s="1"/>
      <c r="E36" s="39">
        <f>SUM(E30:E35)</f>
        <v>0</v>
      </c>
      <c r="F36" s="8"/>
      <c r="G36" s="7"/>
      <c r="H36" s="7"/>
      <c r="I36" s="7"/>
    </row>
    <row r="37" spans="2:9">
      <c r="B37" s="7"/>
      <c r="C37" s="7"/>
      <c r="D37" s="7"/>
      <c r="E37" s="10"/>
      <c r="F37" s="7"/>
    </row>
  </sheetData>
  <mergeCells count="7">
    <mergeCell ref="B18:I18"/>
    <mergeCell ref="B26:H26"/>
    <mergeCell ref="A1:J2"/>
    <mergeCell ref="A4:E4"/>
    <mergeCell ref="B6:I6"/>
    <mergeCell ref="B8:I8"/>
    <mergeCell ref="B16:H1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Normal="100" workbookViewId="0">
      <selection activeCell="I17" sqref="I17"/>
    </sheetView>
  </sheetViews>
  <sheetFormatPr defaultRowHeight="12.75"/>
  <cols>
    <col min="2" max="2" width="25.28515625" customWidth="1"/>
    <col min="3" max="3" width="16.85546875" customWidth="1"/>
    <col min="4" max="4" width="15" customWidth="1"/>
    <col min="5" max="5" width="17.85546875" customWidth="1"/>
  </cols>
  <sheetData>
    <row r="1" spans="1:11" s="5" customFormat="1" ht="12.75" customHeight="1">
      <c r="A1" s="67" t="s">
        <v>19</v>
      </c>
      <c r="B1" s="67"/>
      <c r="C1" s="67"/>
      <c r="D1" s="67"/>
      <c r="E1" s="67"/>
      <c r="F1" s="67"/>
      <c r="G1" s="43"/>
      <c r="H1" s="43"/>
      <c r="I1" s="43"/>
      <c r="J1" s="43"/>
      <c r="K1" s="11"/>
    </row>
    <row r="2" spans="1:11" s="5" customFormat="1" ht="12.75" customHeight="1">
      <c r="A2" s="67"/>
      <c r="B2" s="67"/>
      <c r="C2" s="67"/>
      <c r="D2" s="67"/>
      <c r="E2" s="67"/>
      <c r="F2" s="67"/>
      <c r="G2" s="43"/>
      <c r="H2" s="43"/>
      <c r="I2" s="43"/>
      <c r="J2" s="43"/>
      <c r="K2" s="11"/>
    </row>
    <row r="3" spans="1:11" s="5" customFormat="1" ht="12.75" customHeight="1">
      <c r="A3" s="45"/>
      <c r="B3" s="45"/>
      <c r="C3" s="45"/>
      <c r="D3" s="45"/>
      <c r="E3" s="45"/>
      <c r="F3" s="45"/>
      <c r="G3" s="43"/>
      <c r="H3" s="43"/>
      <c r="I3" s="43"/>
      <c r="J3" s="43"/>
      <c r="K3" s="11"/>
    </row>
    <row r="4" spans="1:11">
      <c r="A4" s="66" t="s">
        <v>17</v>
      </c>
      <c r="B4" s="66"/>
      <c r="C4" s="66"/>
    </row>
    <row r="5" spans="1:11" ht="13.5" thickBot="1"/>
    <row r="6" spans="1:11" ht="13.5" thickBot="1">
      <c r="B6" s="52" t="s">
        <v>15</v>
      </c>
      <c r="C6" s="53" t="s">
        <v>2</v>
      </c>
      <c r="D6" s="54" t="s">
        <v>4</v>
      </c>
      <c r="E6" s="55" t="s">
        <v>0</v>
      </c>
      <c r="F6" s="5"/>
    </row>
    <row r="7" spans="1:11">
      <c r="B7" s="57" t="s">
        <v>22</v>
      </c>
      <c r="C7" s="58" t="s">
        <v>23</v>
      </c>
      <c r="D7" s="59" t="s">
        <v>23</v>
      </c>
      <c r="E7" s="60">
        <f>'[1]rozliczenie DNI TECH'!E30+'[1]rozliczenie IMPREZA'!E30</f>
        <v>0</v>
      </c>
      <c r="F7" s="5"/>
    </row>
    <row r="8" spans="1:11">
      <c r="B8" s="22" t="s">
        <v>11</v>
      </c>
      <c r="C8" s="2">
        <v>0</v>
      </c>
      <c r="D8" s="33">
        <f>SUM('rozliczenie DNI TECH'!D31,'rozliczenie IMPREZA'!D31)</f>
        <v>0</v>
      </c>
      <c r="E8" s="3">
        <f>C8*D8</f>
        <v>0</v>
      </c>
      <c r="F8" s="7"/>
    </row>
    <row r="9" spans="1:11">
      <c r="B9" s="22" t="s">
        <v>12</v>
      </c>
      <c r="C9" s="2">
        <v>0</v>
      </c>
      <c r="D9" s="33">
        <f>SUM('rozliczenie DNI TECH'!D32,'rozliczenie IMPREZA'!D32)</f>
        <v>0</v>
      </c>
      <c r="E9" s="3">
        <f t="shared" ref="E9:E12" si="0">C9*D9</f>
        <v>0</v>
      </c>
      <c r="F9" s="7"/>
    </row>
    <row r="10" spans="1:11" s="32" customFormat="1">
      <c r="B10" s="22" t="s">
        <v>13</v>
      </c>
      <c r="C10" s="2">
        <v>0</v>
      </c>
      <c r="D10" s="33">
        <f>SUM('rozliczenie DNI TECH'!D33,'rozliczenie IMPREZA'!D33)</f>
        <v>0</v>
      </c>
      <c r="E10" s="56">
        <f t="shared" si="0"/>
        <v>0</v>
      </c>
      <c r="F10" s="6"/>
    </row>
    <row r="11" spans="1:11" s="32" customFormat="1">
      <c r="B11" s="22" t="s">
        <v>24</v>
      </c>
      <c r="C11" s="2">
        <v>0</v>
      </c>
      <c r="D11" s="33">
        <f>SUM('rozliczenie DNI TECH'!D34,'rozliczenie IMPREZA'!D34)</f>
        <v>0</v>
      </c>
      <c r="E11" s="56">
        <f t="shared" si="0"/>
        <v>0</v>
      </c>
      <c r="F11" s="6"/>
    </row>
    <row r="12" spans="1:11" ht="13.5" thickBot="1">
      <c r="B12" s="36" t="s">
        <v>14</v>
      </c>
      <c r="C12" s="37">
        <v>0</v>
      </c>
      <c r="D12" s="38">
        <f>SUM('rozliczenie DNI TECH'!D35,'rozliczenie IMPREZA'!D35)</f>
        <v>0</v>
      </c>
      <c r="E12" s="42">
        <f t="shared" si="0"/>
        <v>0</v>
      </c>
      <c r="F12" s="7"/>
    </row>
    <row r="13" spans="1:11" ht="13.5" thickBot="1">
      <c r="B13" s="1"/>
      <c r="C13" s="1"/>
      <c r="D13" s="1"/>
      <c r="E13" s="16">
        <f>SUM(E8:E12)</f>
        <v>0</v>
      </c>
      <c r="F13" s="8"/>
    </row>
    <row r="14" spans="1:11">
      <c r="B14" s="7"/>
      <c r="C14" s="7"/>
      <c r="D14" s="7"/>
      <c r="E14" s="10"/>
      <c r="F14" s="7"/>
    </row>
  </sheetData>
  <mergeCells count="2">
    <mergeCell ref="A1:F2"/>
    <mergeCell ref="A4:C4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rozliczenie DNI TECH</vt:lpstr>
      <vt:lpstr>rozliczenie IMPREZA</vt:lpstr>
      <vt:lpstr>Podsumowanie</vt:lpstr>
      <vt:lpstr>Podsumowanie!Obszar_wydruku</vt:lpstr>
      <vt:lpstr>'rozliczenie DNI TECH'!Obszar_wydruku</vt:lpstr>
      <vt:lpstr>'rozliczenie IMPREZA'!Obszar_wydruku</vt:lpstr>
    </vt:vector>
  </TitlesOfParts>
  <Company>IMPEL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abak02</dc:creator>
  <cp:lastModifiedBy>mgoscicki</cp:lastModifiedBy>
  <cp:lastPrinted>2017-05-30T09:33:45Z</cp:lastPrinted>
  <dcterms:created xsi:type="dcterms:W3CDTF">2015-05-20T07:05:21Z</dcterms:created>
  <dcterms:modified xsi:type="dcterms:W3CDTF">2020-03-09T14:15:47Z</dcterms:modified>
</cp:coreProperties>
</file>